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mieMorgan\Downloads\"/>
    </mc:Choice>
  </mc:AlternateContent>
  <xr:revisionPtr revIDLastSave="0" documentId="13_ncr:1_{BB3081CF-3C53-45E1-BF91-B7BAAE2B254A}" xr6:coauthVersionLast="47" xr6:coauthVersionMax="47" xr10:uidLastSave="{00000000-0000-0000-0000-000000000000}"/>
  <bookViews>
    <workbookView xWindow="2925" yWindow="5280" windowWidth="28905" windowHeight="15240" xr2:uid="{4B02BAFB-1DC2-4CF7-9CDD-B2985DEC580C}"/>
  </bookViews>
  <sheets>
    <sheet name="Overall Table" sheetId="2" r:id="rId1"/>
    <sheet name="Full Dat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224" i="2" l="1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Z24" i="1"/>
  <c r="Z93" i="1"/>
  <c r="Z116" i="1"/>
  <c r="Z124" i="1"/>
  <c r="Z137" i="1"/>
  <c r="Z141" i="1"/>
  <c r="Z144" i="1"/>
  <c r="Z155" i="1"/>
  <c r="Z177" i="1"/>
  <c r="Z178" i="1"/>
  <c r="Z196" i="1"/>
  <c r="Z200" i="1"/>
  <c r="Z199" i="1"/>
  <c r="Z231" i="1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Z2" i="1"/>
  <c r="Z12" i="1"/>
  <c r="Z23" i="1"/>
  <c r="Z45" i="1"/>
  <c r="Z50" i="1"/>
  <c r="Z54" i="1"/>
  <c r="Z57" i="1"/>
  <c r="Z60" i="1"/>
  <c r="Z99" i="1"/>
  <c r="Z112" i="1"/>
  <c r="Z119" i="1"/>
  <c r="Z130" i="1"/>
  <c r="Z132" i="1"/>
  <c r="Z153" i="1"/>
  <c r="Z152" i="1"/>
  <c r="Z158" i="1"/>
  <c r="Z160" i="1"/>
  <c r="Z167" i="1"/>
  <c r="Z168" i="1"/>
  <c r="Z170" i="1"/>
  <c r="Z171" i="1"/>
  <c r="Z173" i="1"/>
  <c r="Z172" i="1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Z6" i="1"/>
  <c r="Z9" i="1"/>
  <c r="Z11" i="1"/>
  <c r="Z25" i="1"/>
  <c r="Z28" i="1"/>
  <c r="Z29" i="1"/>
  <c r="Z22" i="1"/>
  <c r="Z32" i="1"/>
  <c r="Z34" i="1"/>
  <c r="Z37" i="1"/>
  <c r="Z42" i="1"/>
  <c r="Z56" i="1"/>
  <c r="Z64" i="1"/>
  <c r="Z67" i="1"/>
  <c r="Z68" i="1"/>
  <c r="Z79" i="1"/>
  <c r="Z80" i="1"/>
  <c r="Z82" i="1"/>
  <c r="Z85" i="1"/>
  <c r="Z88" i="1"/>
  <c r="Z92" i="1"/>
  <c r="Z97" i="1"/>
  <c r="Z100" i="1"/>
  <c r="Z101" i="1"/>
  <c r="Z102" i="1"/>
  <c r="Z104" i="1"/>
  <c r="Z105" i="1"/>
  <c r="Z107" i="1"/>
  <c r="Z114" i="1"/>
  <c r="Z117" i="1"/>
  <c r="Z125" i="1"/>
  <c r="Z126" i="1"/>
  <c r="Z128" i="1"/>
  <c r="Z133" i="1"/>
  <c r="Z135" i="1"/>
  <c r="Z136" i="1"/>
  <c r="Z148" i="1"/>
  <c r="Z145" i="1"/>
  <c r="Z147" i="1"/>
  <c r="Z146" i="1"/>
  <c r="Z159" i="1"/>
  <c r="Z140" i="1"/>
  <c r="Z161" i="1"/>
  <c r="Z176" i="1"/>
  <c r="Z179" i="1"/>
  <c r="Z190" i="1"/>
  <c r="Z191" i="1"/>
  <c r="Z192" i="1"/>
  <c r="Z193" i="1"/>
  <c r="Z184" i="1"/>
  <c r="Z215" i="1"/>
  <c r="Z213" i="1"/>
  <c r="Z214" i="1"/>
  <c r="Z223" i="1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Z84" i="1"/>
  <c r="Z89" i="1"/>
  <c r="Z109" i="1"/>
  <c r="Z127" i="1"/>
  <c r="Z165" i="1"/>
  <c r="Z166" i="1"/>
  <c r="Z182" i="1"/>
  <c r="Z186" i="1"/>
  <c r="Z185" i="1"/>
  <c r="Z210" i="1"/>
  <c r="Z209" i="1"/>
  <c r="Z224" i="1"/>
  <c r="Z230" i="1"/>
  <c r="Z234" i="1"/>
  <c r="Z235" i="1"/>
  <c r="Z236" i="1"/>
  <c r="B120" i="2"/>
  <c r="B121" i="2"/>
  <c r="B122" i="2"/>
  <c r="B123" i="2"/>
  <c r="B124" i="2"/>
  <c r="B125" i="2"/>
  <c r="B126" i="2"/>
  <c r="B127" i="2"/>
  <c r="B128" i="2"/>
  <c r="B129" i="2"/>
  <c r="B130" i="2"/>
  <c r="C120" i="2"/>
  <c r="C121" i="2"/>
  <c r="C122" i="2"/>
  <c r="C123" i="2"/>
  <c r="C124" i="2"/>
  <c r="C125" i="2"/>
  <c r="C126" i="2"/>
  <c r="C127" i="2"/>
  <c r="C128" i="2"/>
  <c r="C129" i="2"/>
  <c r="C130" i="2"/>
  <c r="D120" i="2"/>
  <c r="D121" i="2"/>
  <c r="D122" i="2"/>
  <c r="D123" i="2"/>
  <c r="D124" i="2"/>
  <c r="D125" i="2"/>
  <c r="D126" i="2"/>
  <c r="D127" i="2"/>
  <c r="D128" i="2"/>
  <c r="D129" i="2"/>
  <c r="D130" i="2"/>
  <c r="E120" i="2"/>
  <c r="E121" i="2"/>
  <c r="E122" i="2"/>
  <c r="E123" i="2"/>
  <c r="E124" i="2"/>
  <c r="E125" i="2"/>
  <c r="E126" i="2"/>
  <c r="E127" i="2"/>
  <c r="E128" i="2"/>
  <c r="E129" i="2"/>
  <c r="E130" i="2"/>
  <c r="F120" i="2"/>
  <c r="F121" i="2"/>
  <c r="F122" i="2"/>
  <c r="F123" i="2"/>
  <c r="F124" i="2"/>
  <c r="F125" i="2"/>
  <c r="F126" i="2"/>
  <c r="F127" i="2"/>
  <c r="F128" i="2"/>
  <c r="F129" i="2"/>
  <c r="F130" i="2"/>
  <c r="Z142" i="1"/>
  <c r="Z157" i="1"/>
  <c r="Z183" i="1"/>
  <c r="Z201" i="1"/>
  <c r="Z216" i="1"/>
  <c r="Z225" i="1"/>
  <c r="Z226" i="1"/>
  <c r="Z227" i="1"/>
  <c r="Z229" i="1"/>
  <c r="Z232" i="1"/>
  <c r="Z233" i="1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Z5" i="1"/>
  <c r="Z13" i="1"/>
  <c r="Z21" i="1"/>
  <c r="Z31" i="1"/>
  <c r="Z40" i="1"/>
  <c r="Z44" i="1"/>
  <c r="Z49" i="1"/>
  <c r="Z87" i="1"/>
  <c r="Z96" i="1"/>
  <c r="Z72" i="1"/>
  <c r="Z103" i="1"/>
  <c r="Z46" i="1"/>
  <c r="Z77" i="1"/>
  <c r="Z134" i="1"/>
  <c r="Z143" i="1"/>
  <c r="Z163" i="1"/>
  <c r="Z187" i="1"/>
  <c r="Z188" i="1"/>
  <c r="Z189" i="1"/>
  <c r="Z202" i="1"/>
  <c r="Z204" i="1"/>
  <c r="Z203" i="1"/>
  <c r="Z205" i="1"/>
  <c r="Z211" i="1"/>
  <c r="Z218" i="1"/>
  <c r="Z169" i="1"/>
  <c r="Z212" i="1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Z3" i="1"/>
  <c r="Z4" i="1"/>
  <c r="Z7" i="1"/>
  <c r="Z15" i="1"/>
  <c r="Z16" i="1"/>
  <c r="Z8" i="1"/>
  <c r="Z18" i="1"/>
  <c r="Z19" i="1"/>
  <c r="Z27" i="1"/>
  <c r="Z14" i="1"/>
  <c r="Z36" i="1"/>
  <c r="Z38" i="1"/>
  <c r="Z47" i="1"/>
  <c r="Z39" i="1"/>
  <c r="Z75" i="1"/>
  <c r="Z83" i="1"/>
  <c r="Z86" i="1"/>
  <c r="Z90" i="1"/>
  <c r="Z94" i="1"/>
  <c r="Z106" i="1"/>
  <c r="Z111" i="1"/>
  <c r="Z113" i="1"/>
  <c r="Z118" i="1"/>
  <c r="Z122" i="1"/>
  <c r="Z123" i="1"/>
  <c r="Z129" i="1"/>
  <c r="Z91" i="1"/>
  <c r="Z78" i="1"/>
  <c r="Z149" i="1"/>
  <c r="Z150" i="1"/>
  <c r="Z151" i="1"/>
  <c r="Z154" i="1"/>
  <c r="Z174" i="1"/>
  <c r="Z180" i="1"/>
  <c r="Z194" i="1"/>
  <c r="Z198" i="1"/>
  <c r="Z208" i="1"/>
  <c r="Z219" i="1"/>
  <c r="Z195" i="1"/>
  <c r="Z228" i="1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Z131" i="1"/>
  <c r="Z237" i="1"/>
  <c r="Z20" i="1"/>
  <c r="Z10" i="1"/>
  <c r="Z43" i="1"/>
  <c r="Z30" i="1"/>
  <c r="Z26" i="1"/>
  <c r="Z41" i="1"/>
  <c r="Z61" i="1"/>
  <c r="Z58" i="1"/>
  <c r="Z33" i="1"/>
  <c r="Z74" i="1"/>
  <c r="Z59" i="1"/>
  <c r="Z48" i="1"/>
  <c r="Z71" i="1"/>
  <c r="Z81" i="1"/>
  <c r="Z55" i="1"/>
  <c r="Z69" i="1"/>
  <c r="Z17" i="1"/>
  <c r="Z95" i="1"/>
  <c r="Z110" i="1"/>
  <c r="Z121" i="1"/>
  <c r="Z115" i="1"/>
  <c r="Z138" i="1"/>
  <c r="Z76" i="1"/>
  <c r="Z98" i="1"/>
  <c r="Z162" i="1"/>
  <c r="Z164" i="1"/>
  <c r="Z73" i="1"/>
  <c r="Z197" i="1"/>
  <c r="Z206" i="1"/>
  <c r="Z220" i="1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E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B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G209" i="2" l="1"/>
  <c r="G205" i="2"/>
  <c r="G219" i="2"/>
  <c r="G180" i="2"/>
  <c r="G164" i="2"/>
  <c r="G157" i="2"/>
  <c r="G165" i="2"/>
  <c r="G151" i="2"/>
  <c r="G199" i="2"/>
  <c r="G184" i="2"/>
  <c r="G161" i="2"/>
  <c r="G196" i="2"/>
  <c r="G155" i="2"/>
  <c r="G150" i="2"/>
  <c r="G154" i="2"/>
  <c r="G152" i="2"/>
  <c r="G186" i="2"/>
  <c r="G132" i="2"/>
  <c r="G131" i="2"/>
  <c r="G71" i="2"/>
  <c r="G137" i="2"/>
  <c r="G21" i="2"/>
  <c r="G143" i="2"/>
  <c r="G144" i="2"/>
  <c r="G133" i="2"/>
  <c r="G122" i="2"/>
  <c r="G103" i="2"/>
  <c r="G128" i="2"/>
  <c r="G67" i="2"/>
  <c r="G107" i="2"/>
  <c r="G111" i="2"/>
  <c r="G106" i="2"/>
  <c r="G72" i="2"/>
  <c r="G79" i="2"/>
  <c r="Z35" i="1"/>
  <c r="G39" i="2" s="1"/>
  <c r="Z51" i="1"/>
  <c r="G45" i="2" s="1"/>
  <c r="Z52" i="1"/>
  <c r="G138" i="2" s="1"/>
  <c r="Z53" i="1"/>
  <c r="Z62" i="1"/>
  <c r="G62" i="2" s="1"/>
  <c r="Z65" i="1"/>
  <c r="G58" i="2" s="1"/>
  <c r="Z66" i="1"/>
  <c r="G96" i="2" s="1"/>
  <c r="Z63" i="1"/>
  <c r="G112" i="2" s="1"/>
  <c r="Z70" i="1"/>
  <c r="G59" i="2" s="1"/>
  <c r="Z108" i="1"/>
  <c r="G197" i="2" s="1"/>
  <c r="Z120" i="1"/>
  <c r="G116" i="2" s="1"/>
  <c r="Z139" i="1"/>
  <c r="G136" i="2" s="1"/>
  <c r="Z156" i="1"/>
  <c r="G172" i="2" s="1"/>
  <c r="Z175" i="1"/>
  <c r="G141" i="2" s="1"/>
  <c r="Z181" i="1"/>
  <c r="Z207" i="1"/>
  <c r="Z217" i="1"/>
  <c r="G193" i="2" s="1"/>
  <c r="Z222" i="1"/>
  <c r="G194" i="2" s="1"/>
  <c r="Z221" i="1"/>
  <c r="G160" i="2" s="1"/>
  <c r="G221" i="2" l="1"/>
  <c r="G223" i="2"/>
  <c r="G222" i="2"/>
  <c r="G220" i="2"/>
  <c r="G218" i="2"/>
  <c r="G212" i="2"/>
  <c r="G215" i="2"/>
  <c r="G216" i="2"/>
  <c r="G198" i="2"/>
  <c r="G210" i="2"/>
  <c r="G191" i="2"/>
  <c r="G149" i="2"/>
  <c r="G202" i="2"/>
  <c r="G195" i="2"/>
  <c r="G178" i="2"/>
  <c r="G185" i="2"/>
  <c r="G213" i="2"/>
  <c r="G214" i="2"/>
  <c r="G174" i="2"/>
  <c r="G173" i="2"/>
  <c r="G200" i="2"/>
  <c r="G211" i="2"/>
  <c r="G204" i="2"/>
  <c r="G208" i="2"/>
  <c r="G159" i="2"/>
  <c r="G169" i="2"/>
  <c r="G167" i="2"/>
  <c r="G163" i="2"/>
  <c r="G162" i="2"/>
  <c r="G158" i="2"/>
  <c r="G147" i="2"/>
  <c r="G203" i="2"/>
  <c r="G190" i="2"/>
  <c r="G126" i="2"/>
  <c r="G123" i="2"/>
  <c r="G189" i="2"/>
  <c r="G153" i="2"/>
  <c r="G99" i="2"/>
  <c r="G179" i="2"/>
  <c r="G95" i="2"/>
  <c r="G171" i="2"/>
  <c r="G170" i="2"/>
  <c r="G121" i="2"/>
  <c r="G68" i="2"/>
  <c r="G75" i="2"/>
  <c r="G181" i="2"/>
  <c r="G120" i="2"/>
  <c r="G175" i="2"/>
  <c r="G156" i="2"/>
  <c r="G51" i="2"/>
  <c r="G217" i="2"/>
  <c r="G142" i="2"/>
  <c r="G44" i="2"/>
  <c r="D231" i="1"/>
  <c r="D199" i="1"/>
  <c r="D200" i="1"/>
  <c r="D196" i="1"/>
  <c r="D178" i="1"/>
  <c r="D177" i="1"/>
  <c r="D155" i="1"/>
  <c r="D144" i="1"/>
  <c r="D141" i="1"/>
  <c r="D137" i="1"/>
  <c r="D124" i="1"/>
  <c r="D116" i="1"/>
  <c r="D93" i="1"/>
  <c r="D24" i="1"/>
  <c r="G176" i="2"/>
  <c r="G206" i="2"/>
  <c r="G188" i="2"/>
  <c r="G207" i="2"/>
  <c r="A196" i="1"/>
  <c r="A200" i="1"/>
  <c r="A141" i="1"/>
  <c r="A199" i="1"/>
  <c r="A124" i="1"/>
  <c r="A177" i="1"/>
  <c r="A144" i="1"/>
  <c r="G187" i="2"/>
  <c r="G201" i="2"/>
  <c r="A116" i="1"/>
  <c r="A178" i="1"/>
  <c r="A155" i="1"/>
  <c r="A231" i="1"/>
  <c r="A24" i="1"/>
  <c r="A137" i="1"/>
  <c r="A93" i="1"/>
  <c r="G34" i="2"/>
  <c r="G61" i="2"/>
  <c r="G166" i="2"/>
  <c r="G148" i="2"/>
  <c r="D50" i="1"/>
  <c r="G28" i="2"/>
  <c r="G139" i="2"/>
  <c r="G83" i="2"/>
  <c r="G66" i="2"/>
  <c r="G56" i="2"/>
  <c r="G192" i="2"/>
  <c r="D132" i="1"/>
  <c r="D99" i="1"/>
  <c r="D158" i="1"/>
  <c r="D23" i="1"/>
  <c r="D112" i="1"/>
  <c r="D167" i="1"/>
  <c r="D173" i="1"/>
  <c r="D153" i="1"/>
  <c r="D130" i="1"/>
  <c r="D160" i="1"/>
  <c r="D168" i="1"/>
  <c r="D45" i="1"/>
  <c r="D172" i="1"/>
  <c r="D57" i="1"/>
  <c r="D60" i="1"/>
  <c r="D12" i="1"/>
  <c r="D119" i="1"/>
  <c r="D171" i="1"/>
  <c r="D54" i="1"/>
  <c r="D152" i="1"/>
  <c r="D170" i="1"/>
  <c r="A160" i="1"/>
  <c r="D2" i="1"/>
  <c r="A173" i="1"/>
  <c r="A130" i="1"/>
  <c r="A99" i="1"/>
  <c r="A168" i="1"/>
  <c r="A153" i="1"/>
  <c r="G134" i="2"/>
  <c r="G182" i="2"/>
  <c r="A2" i="1"/>
  <c r="A50" i="1"/>
  <c r="A167" i="1"/>
  <c r="A57" i="1"/>
  <c r="G135" i="2"/>
  <c r="G183" i="2"/>
  <c r="G124" i="2"/>
  <c r="G177" i="2"/>
  <c r="A172" i="1"/>
  <c r="G125" i="2"/>
  <c r="G168" i="2"/>
  <c r="A119" i="1"/>
  <c r="A45" i="1"/>
  <c r="A171" i="1"/>
  <c r="A152" i="1"/>
  <c r="A60" i="1"/>
  <c r="A12" i="1"/>
  <c r="A23" i="1"/>
  <c r="A54" i="1"/>
  <c r="A170" i="1"/>
  <c r="A112" i="1"/>
  <c r="A132" i="1"/>
  <c r="A158" i="1"/>
  <c r="G57" i="2"/>
  <c r="G91" i="2"/>
  <c r="G97" i="2"/>
  <c r="G86" i="2"/>
  <c r="G78" i="2"/>
  <c r="G52" i="2"/>
  <c r="G43" i="2"/>
  <c r="G48" i="2"/>
  <c r="G101" i="2"/>
  <c r="G145" i="2"/>
  <c r="G117" i="2"/>
  <c r="G23" i="2"/>
  <c r="D140" i="1"/>
  <c r="D223" i="1"/>
  <c r="G69" i="2"/>
  <c r="G73" i="2"/>
  <c r="G89" i="2"/>
  <c r="D214" i="1"/>
  <c r="G115" i="2"/>
  <c r="D159" i="1"/>
  <c r="D215" i="1"/>
  <c r="G22" i="2"/>
  <c r="G146" i="2"/>
  <c r="G127" i="2"/>
  <c r="G140" i="2"/>
  <c r="G98" i="2"/>
  <c r="G104" i="2"/>
  <c r="G100" i="2"/>
  <c r="D190" i="1"/>
  <c r="D213" i="1"/>
  <c r="D184" i="1"/>
  <c r="D193" i="1"/>
  <c r="D192" i="1"/>
  <c r="D191" i="1"/>
  <c r="D179" i="1"/>
  <c r="D176" i="1"/>
  <c r="D161" i="1"/>
  <c r="D146" i="1"/>
  <c r="D145" i="1"/>
  <c r="D147" i="1"/>
  <c r="D148" i="1"/>
  <c r="D136" i="1"/>
  <c r="D135" i="1"/>
  <c r="D133" i="1"/>
  <c r="D125" i="1"/>
  <c r="D126" i="1"/>
  <c r="D128" i="1"/>
  <c r="D117" i="1"/>
  <c r="D114" i="1"/>
  <c r="D105" i="1"/>
  <c r="D107" i="1"/>
  <c r="D104" i="1"/>
  <c r="D101" i="1"/>
  <c r="D102" i="1"/>
  <c r="D100" i="1"/>
  <c r="D97" i="1"/>
  <c r="D88" i="1"/>
  <c r="D92" i="1"/>
  <c r="D85" i="1"/>
  <c r="D82" i="1"/>
  <c r="D67" i="1"/>
  <c r="D79" i="1"/>
  <c r="D80" i="1"/>
  <c r="D56" i="1"/>
  <c r="D64" i="1"/>
  <c r="D68" i="1"/>
  <c r="D42" i="1"/>
  <c r="D37" i="1"/>
  <c r="D34" i="1"/>
  <c r="D32" i="1"/>
  <c r="D22" i="1"/>
  <c r="D29" i="1"/>
  <c r="D28" i="1"/>
  <c r="D25" i="1"/>
  <c r="D11" i="1"/>
  <c r="D9" i="1"/>
  <c r="D6" i="1"/>
  <c r="D186" i="1"/>
  <c r="D236" i="1"/>
  <c r="D210" i="1"/>
  <c r="D182" i="1"/>
  <c r="A28" i="1"/>
  <c r="A104" i="1"/>
  <c r="A126" i="1"/>
  <c r="A9" i="1"/>
  <c r="A64" i="1"/>
  <c r="A145" i="1"/>
  <c r="A176" i="1"/>
  <c r="A32" i="1"/>
  <c r="D109" i="1"/>
  <c r="D235" i="1"/>
  <c r="D84" i="1"/>
  <c r="A101" i="1"/>
  <c r="A184" i="1"/>
  <c r="A97" i="1"/>
  <c r="A105" i="1"/>
  <c r="A80" i="1"/>
  <c r="D234" i="1"/>
  <c r="D230" i="1"/>
  <c r="D224" i="1"/>
  <c r="D166" i="1"/>
  <c r="D165" i="1"/>
  <c r="A135" i="1"/>
  <c r="D127" i="1"/>
  <c r="A100" i="1"/>
  <c r="A136" i="1"/>
  <c r="A147" i="1"/>
  <c r="A114" i="1"/>
  <c r="A192" i="1"/>
  <c r="A34" i="1"/>
  <c r="A42" i="1"/>
  <c r="A215" i="1"/>
  <c r="A159" i="1"/>
  <c r="A29" i="1"/>
  <c r="A85" i="1"/>
  <c r="A92" i="1"/>
  <c r="A191" i="1"/>
  <c r="A214" i="1"/>
  <c r="A67" i="1"/>
  <c r="A125" i="1"/>
  <c r="A128" i="1"/>
  <c r="A6" i="1"/>
  <c r="A11" i="1"/>
  <c r="A102" i="1"/>
  <c r="A161" i="1"/>
  <c r="A133" i="1"/>
  <c r="A22" i="1"/>
  <c r="A148" i="1"/>
  <c r="A179" i="1"/>
  <c r="A25" i="1"/>
  <c r="A79" i="1"/>
  <c r="A82" i="1"/>
  <c r="A193" i="1"/>
  <c r="A107" i="1"/>
  <c r="A117" i="1"/>
  <c r="A235" i="1"/>
  <c r="A37" i="1"/>
  <c r="A190" i="1"/>
  <c r="A146" i="1"/>
  <c r="A140" i="1"/>
  <c r="A56" i="1"/>
  <c r="A68" i="1"/>
  <c r="A88" i="1"/>
  <c r="A213" i="1"/>
  <c r="A223" i="1"/>
  <c r="G53" i="2"/>
  <c r="G36" i="2"/>
  <c r="G55" i="2"/>
  <c r="G27" i="2"/>
  <c r="A182" i="1"/>
  <c r="G81" i="2"/>
  <c r="G93" i="2"/>
  <c r="A109" i="1"/>
  <c r="G60" i="2"/>
  <c r="G64" i="2"/>
  <c r="G110" i="2"/>
  <c r="G130" i="2"/>
  <c r="G102" i="2"/>
  <c r="G129" i="2"/>
  <c r="A224" i="1"/>
  <c r="D185" i="1"/>
  <c r="G80" i="2"/>
  <c r="A165" i="1"/>
  <c r="A127" i="1"/>
  <c r="A210" i="1"/>
  <c r="D209" i="1"/>
  <c r="A234" i="1"/>
  <c r="A186" i="1"/>
  <c r="A230" i="1"/>
  <c r="G25" i="2"/>
  <c r="G9" i="2"/>
  <c r="D89" i="1"/>
  <c r="D233" i="1"/>
  <c r="D212" i="1"/>
  <c r="G77" i="2"/>
  <c r="A89" i="1"/>
  <c r="G119" i="2"/>
  <c r="A236" i="1"/>
  <c r="A84" i="1"/>
  <c r="A166" i="1"/>
  <c r="A209" i="1"/>
  <c r="A185" i="1"/>
  <c r="G113" i="2"/>
  <c r="G118" i="2"/>
  <c r="G92" i="2"/>
  <c r="G94" i="2"/>
  <c r="G105" i="2"/>
  <c r="G109" i="2"/>
  <c r="A229" i="1"/>
  <c r="A232" i="1"/>
  <c r="A233" i="1"/>
  <c r="A226" i="1"/>
  <c r="D229" i="1"/>
  <c r="D232" i="1"/>
  <c r="D169" i="1"/>
  <c r="D218" i="1"/>
  <c r="D225" i="1"/>
  <c r="D226" i="1"/>
  <c r="A157" i="1"/>
  <c r="A183" i="1"/>
  <c r="G24" i="2"/>
  <c r="D211" i="1"/>
  <c r="D183" i="1"/>
  <c r="D157" i="1"/>
  <c r="A216" i="1"/>
  <c r="D142" i="1"/>
  <c r="D227" i="1"/>
  <c r="D201" i="1"/>
  <c r="A225" i="1"/>
  <c r="D216" i="1"/>
  <c r="G90" i="2"/>
  <c r="A227" i="1"/>
  <c r="G33" i="2"/>
  <c r="G40" i="2"/>
  <c r="A201" i="1"/>
  <c r="A142" i="1"/>
  <c r="G26" i="2"/>
  <c r="G32" i="2"/>
  <c r="G30" i="2"/>
  <c r="G37" i="2"/>
  <c r="G54" i="2"/>
  <c r="G65" i="2"/>
  <c r="G84" i="2"/>
  <c r="G108" i="2"/>
  <c r="G88" i="2"/>
  <c r="G114" i="2"/>
  <c r="G70" i="2"/>
  <c r="G85" i="2"/>
  <c r="D204" i="1"/>
  <c r="D203" i="1"/>
  <c r="D205" i="1"/>
  <c r="D189" i="1"/>
  <c r="D202" i="1"/>
  <c r="A218" i="1"/>
  <c r="A169" i="1"/>
  <c r="A212" i="1"/>
  <c r="A189" i="1"/>
  <c r="A187" i="1"/>
  <c r="A204" i="1"/>
  <c r="A211" i="1"/>
  <c r="A202" i="1"/>
  <c r="D187" i="1"/>
  <c r="D163" i="1"/>
  <c r="D188" i="1"/>
  <c r="D143" i="1"/>
  <c r="D46" i="1"/>
  <c r="A188" i="1"/>
  <c r="A203" i="1"/>
  <c r="A96" i="1"/>
  <c r="A134" i="1"/>
  <c r="D77" i="1"/>
  <c r="A77" i="1"/>
  <c r="A103" i="1"/>
  <c r="A44" i="1"/>
  <c r="A46" i="1"/>
  <c r="D5" i="1"/>
  <c r="D13" i="1"/>
  <c r="A87" i="1"/>
  <c r="A72" i="1"/>
  <c r="D134" i="1"/>
  <c r="A143" i="1"/>
  <c r="D21" i="1"/>
  <c r="D40" i="1"/>
  <c r="D96" i="1"/>
  <c r="D31" i="1"/>
  <c r="D87" i="1"/>
  <c r="D72" i="1"/>
  <c r="A163" i="1"/>
  <c r="D44" i="1"/>
  <c r="D49" i="1"/>
  <c r="D103" i="1"/>
  <c r="A49" i="1"/>
  <c r="A205" i="1"/>
  <c r="A40" i="1"/>
  <c r="D4" i="1"/>
  <c r="D220" i="1"/>
  <c r="A31" i="1"/>
  <c r="A5" i="1"/>
  <c r="A13" i="1"/>
  <c r="A21" i="1"/>
  <c r="D83" i="1"/>
  <c r="D94" i="1"/>
  <c r="G35" i="2"/>
  <c r="G63" i="2"/>
  <c r="G41" i="2"/>
  <c r="G74" i="2"/>
  <c r="G42" i="2"/>
  <c r="G76" i="2"/>
  <c r="G46" i="2"/>
  <c r="G82" i="2"/>
  <c r="G49" i="2"/>
  <c r="G87" i="2"/>
  <c r="D14" i="1"/>
  <c r="A47" i="1"/>
  <c r="A86" i="1"/>
  <c r="A90" i="1"/>
  <c r="A106" i="1"/>
  <c r="A111" i="1"/>
  <c r="D76" i="1"/>
  <c r="A113" i="1"/>
  <c r="A118" i="1"/>
  <c r="D17" i="1"/>
  <c r="A39" i="1"/>
  <c r="A75" i="1"/>
  <c r="D7" i="1"/>
  <c r="D86" i="1"/>
  <c r="D90" i="1"/>
  <c r="D106" i="1"/>
  <c r="D111" i="1"/>
  <c r="D113" i="1"/>
  <c r="D38" i="1"/>
  <c r="D39" i="1"/>
  <c r="D27" i="1"/>
  <c r="D47" i="1"/>
  <c r="A83" i="1"/>
  <c r="A38" i="1"/>
  <c r="D75" i="1"/>
  <c r="D16" i="1"/>
  <c r="G7" i="2"/>
  <c r="G8" i="2"/>
  <c r="G15" i="2"/>
  <c r="G16" i="2"/>
  <c r="G19" i="2"/>
  <c r="G17" i="2"/>
  <c r="A18" i="1"/>
  <c r="A19" i="1"/>
  <c r="A27" i="1"/>
  <c r="A14" i="1"/>
  <c r="A7" i="1"/>
  <c r="A94" i="1"/>
  <c r="A15" i="1"/>
  <c r="D15" i="1"/>
  <c r="A122" i="1"/>
  <c r="A123" i="1"/>
  <c r="A16" i="1"/>
  <c r="D129" i="1"/>
  <c r="A129" i="1"/>
  <c r="D8" i="1"/>
  <c r="A91" i="1"/>
  <c r="A8" i="1"/>
  <c r="A208" i="1"/>
  <c r="A78" i="1"/>
  <c r="D18" i="1"/>
  <c r="A149" i="1"/>
  <c r="A36" i="1"/>
  <c r="D36" i="1"/>
  <c r="A150" i="1"/>
  <c r="A3" i="1"/>
  <c r="A151" i="1"/>
  <c r="A154" i="1"/>
  <c r="A194" i="1"/>
  <c r="A219" i="1"/>
  <c r="A198" i="1"/>
  <c r="A195" i="1"/>
  <c r="A228" i="1"/>
  <c r="A174" i="1"/>
  <c r="A180" i="1"/>
  <c r="D3" i="1"/>
  <c r="A4" i="1"/>
  <c r="D118" i="1"/>
  <c r="D122" i="1"/>
  <c r="D123" i="1"/>
  <c r="D91" i="1"/>
  <c r="D198" i="1"/>
  <c r="D78" i="1"/>
  <c r="D149" i="1"/>
  <c r="D150" i="1"/>
  <c r="D151" i="1"/>
  <c r="D194" i="1"/>
  <c r="D154" i="1"/>
  <c r="D174" i="1"/>
  <c r="D19" i="1"/>
  <c r="D208" i="1"/>
  <c r="D228" i="1"/>
  <c r="D195" i="1"/>
  <c r="D219" i="1"/>
  <c r="D180" i="1"/>
  <c r="G11" i="2"/>
  <c r="G29" i="2"/>
  <c r="G12" i="2"/>
  <c r="G31" i="2"/>
  <c r="G14" i="2"/>
  <c r="G38" i="2"/>
  <c r="G18" i="2"/>
  <c r="G47" i="2"/>
  <c r="G20" i="2"/>
  <c r="G50" i="2"/>
  <c r="G6" i="2"/>
  <c r="D10" i="1"/>
  <c r="D33" i="1"/>
  <c r="D26" i="1"/>
  <c r="D30" i="1"/>
  <c r="D71" i="1"/>
  <c r="G4" i="2"/>
  <c r="G5" i="2"/>
  <c r="D43" i="1"/>
  <c r="D20" i="1"/>
  <c r="D237" i="1"/>
  <c r="D131" i="1"/>
  <c r="A131" i="1"/>
  <c r="A237" i="1"/>
  <c r="D206" i="1"/>
  <c r="D197" i="1"/>
  <c r="D73" i="1"/>
  <c r="D164" i="1"/>
  <c r="D162" i="1"/>
  <c r="D98" i="1"/>
  <c r="D138" i="1"/>
  <c r="D115" i="1"/>
  <c r="D121" i="1"/>
  <c r="D110" i="1"/>
  <c r="D95" i="1"/>
  <c r="D69" i="1"/>
  <c r="D55" i="1"/>
  <c r="D81" i="1"/>
  <c r="D48" i="1"/>
  <c r="D59" i="1"/>
  <c r="D74" i="1"/>
  <c r="D58" i="1"/>
  <c r="D61" i="1"/>
  <c r="G3" i="2"/>
  <c r="D41" i="1"/>
  <c r="G2" i="2"/>
  <c r="A220" i="1"/>
  <c r="A10" i="1"/>
  <c r="A43" i="1"/>
  <c r="A26" i="1"/>
  <c r="A41" i="1"/>
  <c r="A55" i="1"/>
  <c r="A164" i="1"/>
  <c r="A73" i="1"/>
  <c r="A30" i="1"/>
  <c r="A95" i="1"/>
  <c r="A197" i="1"/>
  <c r="A159" i="2" s="1"/>
  <c r="A206" i="1"/>
  <c r="A121" i="1"/>
  <c r="A115" i="1"/>
  <c r="A33" i="1"/>
  <c r="A138" i="1"/>
  <c r="A58" i="1"/>
  <c r="A74" i="1"/>
  <c r="A110" i="1"/>
  <c r="A61" i="1"/>
  <c r="A59" i="1"/>
  <c r="A48" i="1"/>
  <c r="A81" i="1"/>
  <c r="A76" i="1"/>
  <c r="A98" i="1"/>
  <c r="A71" i="1"/>
  <c r="A69" i="1"/>
  <c r="A17" i="1"/>
  <c r="A162" i="1"/>
  <c r="A20" i="1"/>
  <c r="D139" i="1"/>
  <c r="G13" i="2"/>
  <c r="D70" i="1"/>
  <c r="G10" i="2"/>
  <c r="D63" i="1"/>
  <c r="D66" i="1"/>
  <c r="D62" i="1"/>
  <c r="D53" i="1"/>
  <c r="D51" i="1"/>
  <c r="D108" i="1"/>
  <c r="D52" i="1"/>
  <c r="D221" i="1"/>
  <c r="A217" i="1"/>
  <c r="D120" i="1"/>
  <c r="D222" i="1"/>
  <c r="D65" i="1"/>
  <c r="A207" i="1"/>
  <c r="A168" i="2" s="1"/>
  <c r="A175" i="1"/>
  <c r="D217" i="1"/>
  <c r="A181" i="1"/>
  <c r="A35" i="1"/>
  <c r="D207" i="1"/>
  <c r="D181" i="1"/>
  <c r="A156" i="1"/>
  <c r="A221" i="1"/>
  <c r="D175" i="1"/>
  <c r="D156" i="1"/>
  <c r="D35" i="1"/>
  <c r="A139" i="1"/>
  <c r="A108" i="1"/>
  <c r="A70" i="1"/>
  <c r="A120" i="1"/>
  <c r="A63" i="1"/>
  <c r="A66" i="1"/>
  <c r="A222" i="1"/>
  <c r="A65" i="1"/>
  <c r="A62" i="1"/>
  <c r="A53" i="1"/>
  <c r="A52" i="1"/>
  <c r="A51" i="1"/>
  <c r="A167" i="2" l="1"/>
  <c r="A160" i="2"/>
  <c r="A169" i="2"/>
  <c r="A204" i="2"/>
  <c r="A215" i="2"/>
  <c r="A213" i="2"/>
  <c r="A209" i="2"/>
  <c r="A216" i="2"/>
  <c r="A164" i="2"/>
  <c r="A163" i="2"/>
  <c r="A217" i="2"/>
  <c r="A208" i="2"/>
  <c r="A221" i="2"/>
  <c r="A200" i="2"/>
  <c r="A212" i="2"/>
  <c r="A219" i="2"/>
  <c r="A220" i="2"/>
  <c r="A218" i="2"/>
  <c r="A222" i="2"/>
  <c r="A214" i="2"/>
  <c r="A203" i="2"/>
  <c r="A153" i="2"/>
  <c r="A148" i="2"/>
  <c r="A182" i="2"/>
  <c r="A206" i="2"/>
  <c r="A177" i="2"/>
  <c r="A201" i="2"/>
  <c r="A183" i="2"/>
  <c r="A207" i="2"/>
  <c r="A187" i="2"/>
  <c r="A211" i="2"/>
  <c r="A178" i="2"/>
  <c r="A202" i="2"/>
  <c r="A146" i="2"/>
  <c r="A223" i="2"/>
  <c r="A186" i="2"/>
  <c r="A210" i="2"/>
  <c r="A181" i="2"/>
  <c r="A205" i="2"/>
  <c r="A147" i="2"/>
  <c r="A193" i="2"/>
  <c r="A174" i="2"/>
  <c r="A170" i="2"/>
  <c r="A154" i="2"/>
  <c r="A185" i="2"/>
  <c r="A157" i="2"/>
  <c r="A188" i="2"/>
  <c r="A189" i="2"/>
  <c r="A190" i="2"/>
  <c r="A180" i="2"/>
  <c r="A198" i="2"/>
  <c r="A175" i="2"/>
  <c r="A158" i="2"/>
  <c r="A149" i="2"/>
  <c r="A176" i="2"/>
  <c r="A194" i="2"/>
  <c r="A184" i="2"/>
  <c r="A156" i="2"/>
  <c r="A172" i="2"/>
  <c r="A150" i="2"/>
  <c r="A165" i="2"/>
  <c r="A162" i="2"/>
  <c r="A196" i="2"/>
  <c r="A197" i="2"/>
  <c r="A151" i="2"/>
  <c r="A195" i="2"/>
  <c r="A199" i="2"/>
  <c r="A173" i="2"/>
  <c r="A161" i="2"/>
  <c r="A166" i="2"/>
  <c r="A192" i="2"/>
  <c r="A171" i="2"/>
  <c r="A155" i="2"/>
  <c r="A191" i="2"/>
  <c r="A152" i="2"/>
  <c r="A179" i="2"/>
  <c r="A135" i="2"/>
  <c r="A93" i="2"/>
  <c r="A104" i="2"/>
  <c r="A134" i="2"/>
  <c r="A144" i="2"/>
  <c r="A131" i="2"/>
  <c r="A133" i="2"/>
  <c r="A138" i="2"/>
  <c r="A141" i="2"/>
  <c r="A136" i="2"/>
  <c r="A145" i="2"/>
  <c r="A142" i="2"/>
  <c r="A139" i="2"/>
  <c r="A132" i="2"/>
  <c r="A137" i="2"/>
  <c r="A140" i="2"/>
  <c r="A127" i="2"/>
  <c r="A143" i="2"/>
  <c r="A123" i="2"/>
  <c r="A120" i="2"/>
  <c r="A126" i="2"/>
  <c r="A128" i="2"/>
  <c r="A129" i="2"/>
  <c r="A122" i="2"/>
  <c r="A125" i="2"/>
  <c r="A121" i="2"/>
  <c r="A55" i="2"/>
  <c r="A102" i="2"/>
  <c r="A103" i="2"/>
  <c r="A108" i="2"/>
  <c r="A111" i="2"/>
  <c r="A109" i="2"/>
  <c r="A110" i="2"/>
  <c r="A116" i="2"/>
  <c r="A124" i="2"/>
  <c r="A119" i="2"/>
  <c r="A130" i="2"/>
  <c r="A117" i="2"/>
  <c r="A96" i="2"/>
  <c r="A94" i="2"/>
  <c r="A101" i="2"/>
  <c r="A107" i="2"/>
  <c r="A100" i="2"/>
  <c r="A95" i="2"/>
  <c r="A106" i="2"/>
  <c r="A115" i="2"/>
  <c r="A118" i="2"/>
  <c r="A112" i="2"/>
  <c r="A98" i="2"/>
  <c r="A114" i="2"/>
  <c r="A113" i="2"/>
  <c r="A68" i="2"/>
  <c r="A64" i="2"/>
  <c r="A56" i="2"/>
  <c r="A57" i="2"/>
  <c r="A66" i="2"/>
  <c r="A75" i="2"/>
  <c r="A78" i="2"/>
  <c r="A97" i="2"/>
  <c r="A80" i="2"/>
  <c r="A99" i="2"/>
  <c r="A82" i="2"/>
  <c r="A105" i="2"/>
  <c r="A58" i="2"/>
  <c r="A59" i="2"/>
  <c r="A83" i="2"/>
  <c r="A60" i="2"/>
  <c r="A67" i="2"/>
  <c r="A69" i="2"/>
  <c r="A85" i="2"/>
  <c r="A89" i="2"/>
  <c r="A90" i="2"/>
  <c r="A73" i="2"/>
  <c r="A79" i="2"/>
  <c r="A81" i="2"/>
  <c r="A61" i="2"/>
  <c r="A62" i="2"/>
  <c r="A53" i="2"/>
  <c r="A65" i="2"/>
  <c r="A71" i="2"/>
  <c r="A54" i="2"/>
  <c r="A21" i="2"/>
  <c r="A32" i="2"/>
  <c r="A22" i="2"/>
  <c r="A36" i="2"/>
  <c r="A37" i="2"/>
  <c r="A39" i="2"/>
  <c r="A51" i="2"/>
  <c r="A91" i="2"/>
  <c r="A52" i="2"/>
  <c r="A92" i="2"/>
  <c r="A48" i="2"/>
  <c r="A86" i="2"/>
  <c r="A40" i="2"/>
  <c r="A72" i="2"/>
  <c r="A43" i="2"/>
  <c r="A77" i="2"/>
  <c r="A47" i="2"/>
  <c r="A84" i="2"/>
  <c r="A41" i="2"/>
  <c r="A74" i="2"/>
  <c r="A42" i="2"/>
  <c r="A76" i="2"/>
  <c r="A38" i="2"/>
  <c r="A70" i="2"/>
  <c r="A50" i="2"/>
  <c r="A88" i="2"/>
  <c r="A35" i="2"/>
  <c r="A63" i="2"/>
  <c r="A49" i="2"/>
  <c r="A87" i="2"/>
  <c r="A25" i="2"/>
  <c r="A28" i="2"/>
  <c r="A44" i="2"/>
  <c r="A45" i="2"/>
  <c r="A33" i="2"/>
  <c r="A34" i="2"/>
  <c r="A30" i="2"/>
  <c r="A24" i="2"/>
  <c r="A23" i="2"/>
  <c r="A26" i="2"/>
  <c r="A27" i="2"/>
  <c r="A29" i="2"/>
  <c r="A31" i="2"/>
  <c r="A13" i="2"/>
  <c r="A17" i="2"/>
  <c r="A46" i="2"/>
  <c r="A14" i="2"/>
  <c r="A12" i="2"/>
  <c r="A15" i="2"/>
  <c r="A11" i="2"/>
  <c r="A18" i="2"/>
  <c r="A16" i="2"/>
  <c r="A8" i="2"/>
  <c r="A2" i="2"/>
  <c r="A19" i="2"/>
  <c r="A20" i="2"/>
  <c r="A10" i="2"/>
  <c r="A9" i="2"/>
  <c r="A7" i="2"/>
  <c r="A6" i="2"/>
  <c r="A5" i="2"/>
  <c r="A4" i="2"/>
  <c r="A3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47962A0-F4F7-4272-9725-31F1BFD43730}" keepAlive="1" name="Query - Full_Data" description="Connection to the 'Full_Data' query in the workbook." type="5" refreshedVersion="8" background="1" saveData="1">
    <dbPr connection="Provider=Microsoft.Mashup.OleDb.1;Data Source=$Workbook$;Location=Full_Data;Extended Properties=&quot;&quot;" command="SELECT * FROM [Full_Data]"/>
  </connection>
</connections>
</file>

<file path=xl/sharedStrings.xml><?xml version="1.0" encoding="utf-8"?>
<sst xmlns="http://schemas.openxmlformats.org/spreadsheetml/2006/main" count="760" uniqueCount="421">
  <si>
    <t>Pos</t>
  </si>
  <si>
    <t>Car</t>
  </si>
  <si>
    <t>Kit</t>
  </si>
  <si>
    <t>Class</t>
  </si>
  <si>
    <t>PiC</t>
  </si>
  <si>
    <t>Team</t>
  </si>
  <si>
    <t>Entrant</t>
  </si>
  <si>
    <t>East Fortune</t>
  </si>
  <si>
    <t>RMB Chivenor</t>
  </si>
  <si>
    <t>Mallory Park</t>
  </si>
  <si>
    <t>Lotus Hethel</t>
  </si>
  <si>
    <t>Mid Ulster</t>
  </si>
  <si>
    <t>Croft Circuit</t>
  </si>
  <si>
    <t>Goodwood</t>
  </si>
  <si>
    <t>Castle Combe</t>
  </si>
  <si>
    <t>Grampian</t>
  </si>
  <si>
    <t>Predannack</t>
  </si>
  <si>
    <t>Blyton Park</t>
  </si>
  <si>
    <t>East Lothian</t>
  </si>
  <si>
    <t>Dunsfold Park</t>
  </si>
  <si>
    <t>Surrey</t>
  </si>
  <si>
    <t>Aintree</t>
  </si>
  <si>
    <t>East Anglia</t>
  </si>
  <si>
    <t>Midlands</t>
  </si>
  <si>
    <t>Bedford</t>
  </si>
  <si>
    <t>Best</t>
  </si>
  <si>
    <t>Scratch</t>
  </si>
  <si>
    <t>Photon</t>
  </si>
  <si>
    <t>Banchory Academy</t>
  </si>
  <si>
    <t>Green Arrow 1 - OEG</t>
  </si>
  <si>
    <t>Albyn School - Green Arrows OEG</t>
  </si>
  <si>
    <t>Green Arrow 3 - Resonance</t>
  </si>
  <si>
    <t>Merlin</t>
  </si>
  <si>
    <t>Grampian Transport Museum Young Engineers</t>
  </si>
  <si>
    <t>Red Rocket</t>
  </si>
  <si>
    <t>George Watson's College</t>
  </si>
  <si>
    <t>Neutron</t>
  </si>
  <si>
    <t>Electron</t>
  </si>
  <si>
    <t>BAD.1</t>
  </si>
  <si>
    <t>Berwick Academy</t>
  </si>
  <si>
    <t>Silver Slug</t>
  </si>
  <si>
    <t>Beast from the East</t>
  </si>
  <si>
    <t>Eyemouth High School</t>
  </si>
  <si>
    <t>Jaws</t>
  </si>
  <si>
    <t>Remis Velisque *</t>
  </si>
  <si>
    <t>AYEpower</t>
  </si>
  <si>
    <t>Angus Young Engineers</t>
  </si>
  <si>
    <t>Auchmuty 1</t>
  </si>
  <si>
    <t>Auchmuty High School</t>
  </si>
  <si>
    <t>Perseverance</t>
  </si>
  <si>
    <t>Auchmuty 2</t>
  </si>
  <si>
    <t>LHS A Team</t>
  </si>
  <si>
    <t>Lochgelly High School</t>
  </si>
  <si>
    <t>Lochgelly F24</t>
  </si>
  <si>
    <t>Woodfarm High School F24</t>
  </si>
  <si>
    <t>Woodfarm High School</t>
  </si>
  <si>
    <t>Q</t>
  </si>
  <si>
    <t>Best Distance</t>
  </si>
  <si>
    <t>Q (Finals)</t>
  </si>
  <si>
    <t>Kernow Morlader</t>
  </si>
  <si>
    <t>Truro High School</t>
  </si>
  <si>
    <t>Pegasus</t>
  </si>
  <si>
    <t>The Charging Pods</t>
  </si>
  <si>
    <t>Hummingbird</t>
  </si>
  <si>
    <t>Plymouth High School for Girls</t>
  </si>
  <si>
    <t>HWM Aston Martin</t>
  </si>
  <si>
    <t>Sylvia Beaufoy Youth Centre</t>
  </si>
  <si>
    <t>Fiskens</t>
  </si>
  <si>
    <t>West Buckland Flyer</t>
  </si>
  <si>
    <t>WEST BUCKLAND SCHOOL</t>
  </si>
  <si>
    <t>Bindon</t>
  </si>
  <si>
    <t>Torquay Academy</t>
  </si>
  <si>
    <t>The Wyvern</t>
  </si>
  <si>
    <t>Queens College</t>
  </si>
  <si>
    <t>Rookie 25</t>
  </si>
  <si>
    <t>ASAP Interceptor</t>
  </si>
  <si>
    <t>All Saints Academy Plymouth</t>
  </si>
  <si>
    <t>Chivenor Air Cadets 1</t>
  </si>
  <si>
    <t>Royal Air Force Air Cadets 722 Squadron</t>
  </si>
  <si>
    <t>Spare Parts</t>
  </si>
  <si>
    <t>Ivybridge Community College</t>
  </si>
  <si>
    <t>Centaurus</t>
  </si>
  <si>
    <t>Xanthus</t>
  </si>
  <si>
    <t>Chivenor Air Cadets 2</t>
  </si>
  <si>
    <t>Oblivion motorsport</t>
  </si>
  <si>
    <t>Brixham college</t>
  </si>
  <si>
    <t>The Richmond</t>
  </si>
  <si>
    <t>DRHS 1</t>
  </si>
  <si>
    <t>Denmark Road High School</t>
  </si>
  <si>
    <t>KSB 2</t>
  </si>
  <si>
    <t>Kings's Bruton</t>
  </si>
  <si>
    <t>Cornish Dragon</t>
  </si>
  <si>
    <t>Gweek Youth Club</t>
  </si>
  <si>
    <t>Vector ICC</t>
  </si>
  <si>
    <t>Ace of Race</t>
  </si>
  <si>
    <t>Paul Curran Racing Team</t>
  </si>
  <si>
    <t>Empress</t>
  </si>
  <si>
    <t>Chadwick</t>
  </si>
  <si>
    <t>Bucklers Enigma</t>
  </si>
  <si>
    <t>Bucklers Mead Academy</t>
  </si>
  <si>
    <t>Megalodon</t>
  </si>
  <si>
    <t>Preston School</t>
  </si>
  <si>
    <t>ASAP Slimer</t>
  </si>
  <si>
    <t>Templer Tornado</t>
  </si>
  <si>
    <t>Stover School</t>
  </si>
  <si>
    <t>Spirit of Truro</t>
  </si>
  <si>
    <t>Green Gladiator</t>
  </si>
  <si>
    <t>SBL Speedy Sharks</t>
  </si>
  <si>
    <t>Sir Bernard Lovell Academy</t>
  </si>
  <si>
    <t>JRB Special</t>
  </si>
  <si>
    <t>Bideford College</t>
  </si>
  <si>
    <t>Borasco</t>
  </si>
  <si>
    <t>St Georges Academy - Ruskington</t>
  </si>
  <si>
    <t>The Beef</t>
  </si>
  <si>
    <t>Wellington College Crowthorne</t>
  </si>
  <si>
    <t>Dylan Lafert</t>
  </si>
  <si>
    <t>Sandbach High School and Sixth Form</t>
  </si>
  <si>
    <t>Purple Predator</t>
  </si>
  <si>
    <t>The Weald School</t>
  </si>
  <si>
    <t>Maestro</t>
  </si>
  <si>
    <t>Mr Basil Slicker</t>
  </si>
  <si>
    <t>Superformance</t>
  </si>
  <si>
    <t>The Royal Grammar School</t>
  </si>
  <si>
    <t>FHR - Edith</t>
  </si>
  <si>
    <t>Frensham Heights School</t>
  </si>
  <si>
    <t>CoDA</t>
  </si>
  <si>
    <t>City of Derby Academy</t>
  </si>
  <si>
    <t>Black Bullet</t>
  </si>
  <si>
    <t>FR-5m</t>
  </si>
  <si>
    <t>Repton Prep School</t>
  </si>
  <si>
    <t>FHR - Isabel</t>
  </si>
  <si>
    <t>FHR - Beatrice</t>
  </si>
  <si>
    <t>The Imp</t>
  </si>
  <si>
    <t>Lincoln UTC</t>
  </si>
  <si>
    <t>The Angel</t>
  </si>
  <si>
    <t>Barby</t>
  </si>
  <si>
    <t>Alleyne's Academy</t>
  </si>
  <si>
    <t>Phoenix Fusion</t>
  </si>
  <si>
    <t>Phoenix Collegiate Secondary School</t>
  </si>
  <si>
    <t>GHS Hummingbird</t>
  </si>
  <si>
    <t>Guildford High School</t>
  </si>
  <si>
    <t>Bluey</t>
  </si>
  <si>
    <t>Haileybury</t>
  </si>
  <si>
    <t>Comet</t>
  </si>
  <si>
    <t>Catmose College</t>
  </si>
  <si>
    <t>Black Lightning</t>
  </si>
  <si>
    <t>Painsley Catholic College</t>
  </si>
  <si>
    <t>Burning Rubber</t>
  </si>
  <si>
    <t>FR-7k</t>
  </si>
  <si>
    <t>Amped Up</t>
  </si>
  <si>
    <t>Langley School</t>
  </si>
  <si>
    <t>Magdalen Marauder</t>
  </si>
  <si>
    <t>Magdalen College School Brackley</t>
  </si>
  <si>
    <t>CS Speedworks</t>
  </si>
  <si>
    <t>Cransley School</t>
  </si>
  <si>
    <t>Cransley Senna</t>
  </si>
  <si>
    <t>The Eagle</t>
  </si>
  <si>
    <t>Flux</t>
  </si>
  <si>
    <t>Leicester Grammar School</t>
  </si>
  <si>
    <t>FR-9k</t>
  </si>
  <si>
    <t>GOAT.EV</t>
  </si>
  <si>
    <t>Myton School</t>
  </si>
  <si>
    <t>SPS Swallow</t>
  </si>
  <si>
    <t>Swalcliffepark School</t>
  </si>
  <si>
    <t>The Leon Bell</t>
  </si>
  <si>
    <t>Lincoln Christ's Hospital School</t>
  </si>
  <si>
    <t>Lightning McGreens</t>
  </si>
  <si>
    <t>Madani Boys School</t>
  </si>
  <si>
    <t>MacQueen</t>
  </si>
  <si>
    <t>New Road Academy</t>
  </si>
  <si>
    <t>Cedars 1</t>
  </si>
  <si>
    <t>Cedars Short Stay School</t>
  </si>
  <si>
    <t>Magdalen Maverick</t>
  </si>
  <si>
    <t>SPS Pigeon</t>
  </si>
  <si>
    <t>Summit CHS</t>
  </si>
  <si>
    <t>Cockshut Hill School</t>
  </si>
  <si>
    <t>Status Quo</t>
  </si>
  <si>
    <t>Collingwood College</t>
  </si>
  <si>
    <t>Status Quantum</t>
  </si>
  <si>
    <t>Atlas</t>
  </si>
  <si>
    <t>HF24</t>
  </si>
  <si>
    <t>Norwich Phoenix</t>
  </si>
  <si>
    <t>Norwich High School for Girls</t>
  </si>
  <si>
    <t>Phantom</t>
  </si>
  <si>
    <t>Town Close School</t>
  </si>
  <si>
    <t>Langley Lightning</t>
  </si>
  <si>
    <t>The Langley Senior School</t>
  </si>
  <si>
    <t>Polaris</t>
  </si>
  <si>
    <t>Langley Thunderbolt</t>
  </si>
  <si>
    <t>Framula E</t>
  </si>
  <si>
    <t>Framingham Earl High School</t>
  </si>
  <si>
    <t>The Blue Marlin</t>
  </si>
  <si>
    <t>Holmewood House School</t>
  </si>
  <si>
    <t>Norwich School Greenpower</t>
  </si>
  <si>
    <t>Norwich School</t>
  </si>
  <si>
    <t>Firefly FF03</t>
  </si>
  <si>
    <t>St Paul's School</t>
  </si>
  <si>
    <t>Redborne Racing RB3</t>
  </si>
  <si>
    <t>Redborne Upper School</t>
  </si>
  <si>
    <t>Andromeda</t>
  </si>
  <si>
    <t>Clacton county High School</t>
  </si>
  <si>
    <t>VoltiCAN</t>
  </si>
  <si>
    <t>City Academy Norwich</t>
  </si>
  <si>
    <t>Apollo 18</t>
  </si>
  <si>
    <t>Aylsham High School</t>
  </si>
  <si>
    <t>APHS Ambition</t>
  </si>
  <si>
    <t>Alderman Peel High School</t>
  </si>
  <si>
    <t>Neptune</t>
  </si>
  <si>
    <t>ECS001</t>
  </si>
  <si>
    <t>Eastbury Community School</t>
  </si>
  <si>
    <t>CAN Apex</t>
  </si>
  <si>
    <t>Victory</t>
  </si>
  <si>
    <t>Ormiston Victory Academy</t>
  </si>
  <si>
    <t>Greshams Gnasher</t>
  </si>
  <si>
    <t>Gresham's School</t>
  </si>
  <si>
    <t>UTC BLAZE!</t>
  </si>
  <si>
    <t>Mulberry UTC</t>
  </si>
  <si>
    <t>Mulberry Academy Woodside</t>
  </si>
  <si>
    <t>Mulberry Schools Trust STEM Academy</t>
  </si>
  <si>
    <t>Greshams Gazelle</t>
  </si>
  <si>
    <t>STARLIGHT V5 MSGR</t>
  </si>
  <si>
    <t>Mulberry Schools Trust Stepney Green</t>
  </si>
  <si>
    <t>Wray</t>
  </si>
  <si>
    <t>Westcliff High School For Girls</t>
  </si>
  <si>
    <t>Forget Fossil</t>
  </si>
  <si>
    <t>Ballyclare Secondary School</t>
  </si>
  <si>
    <t>Round Tower Racing</t>
  </si>
  <si>
    <t>Antrim Grammar</t>
  </si>
  <si>
    <t>Fast Racing</t>
  </si>
  <si>
    <t>St Joseph's Boys' School</t>
  </si>
  <si>
    <t>St Colms</t>
  </si>
  <si>
    <t>St Colms Draperstown</t>
  </si>
  <si>
    <t>Sperrin Racing</t>
  </si>
  <si>
    <t>Sperrin Integrated College</t>
  </si>
  <si>
    <t>SHC Erasmus 1</t>
  </si>
  <si>
    <t>Sacred Heart College</t>
  </si>
  <si>
    <t>Red Phoenix</t>
  </si>
  <si>
    <t>Maynooth Post Primary School</t>
  </si>
  <si>
    <t>Silver Stream</t>
  </si>
  <si>
    <t>SJC Motorsport</t>
  </si>
  <si>
    <t>St John's College</t>
  </si>
  <si>
    <t>St Kevin's Lisnaskea</t>
  </si>
  <si>
    <t>St Kevin's Lisnaskea 2</t>
  </si>
  <si>
    <t>Freddy Falcon</t>
  </si>
  <si>
    <t>Frederick Gough School</t>
  </si>
  <si>
    <t>The Austin Flyer</t>
  </si>
  <si>
    <t>Austin Friars School</t>
  </si>
  <si>
    <t>UTCLeeds2</t>
  </si>
  <si>
    <t>UTC Leeds</t>
  </si>
  <si>
    <t>Blaze - Vision</t>
  </si>
  <si>
    <t>Egglescliffe School</t>
  </si>
  <si>
    <t>HIVE-VIS 1</t>
  </si>
  <si>
    <t>The Hive Youth Zone</t>
  </si>
  <si>
    <t>North Huddersfield Trust School</t>
  </si>
  <si>
    <t>Fire Starter</t>
  </si>
  <si>
    <t>Castle view</t>
  </si>
  <si>
    <t>Castle View Enterprise Academy</t>
  </si>
  <si>
    <t>UTCLeeds1</t>
  </si>
  <si>
    <t>Ashes</t>
  </si>
  <si>
    <t>UTCLeeds3</t>
  </si>
  <si>
    <t>UTC Sheffield 1</t>
  </si>
  <si>
    <t>UTC Sheffield City Centre</t>
  </si>
  <si>
    <t>UTC Sheffield 2</t>
  </si>
  <si>
    <t>UTC Sheffield 3</t>
  </si>
  <si>
    <t>Jeffries's Jump</t>
  </si>
  <si>
    <t>Scarborough UTC</t>
  </si>
  <si>
    <t>UTC Sheffield Scratch</t>
  </si>
  <si>
    <t>HTC Eco-6</t>
  </si>
  <si>
    <t>Horndean Technology College</t>
  </si>
  <si>
    <t>HTC Eco-5</t>
  </si>
  <si>
    <t>Burby</t>
  </si>
  <si>
    <t>Slindon College</t>
  </si>
  <si>
    <t>Dash</t>
  </si>
  <si>
    <t>Park community school</t>
  </si>
  <si>
    <t>Keep Up</t>
  </si>
  <si>
    <t>WR01</t>
  </si>
  <si>
    <t>Whitgift School</t>
  </si>
  <si>
    <t>Vmax RRX</t>
  </si>
  <si>
    <t>Chainreactiongp</t>
  </si>
  <si>
    <t>WR02</t>
  </si>
  <si>
    <t>Floyd</t>
  </si>
  <si>
    <t>Manningtree High School</t>
  </si>
  <si>
    <t>Team Spirit 2</t>
  </si>
  <si>
    <t>PRT Raptor</t>
  </si>
  <si>
    <t>The Priory School</t>
  </si>
  <si>
    <t>Bourne Girls</t>
  </si>
  <si>
    <t>Bourne Community College</t>
  </si>
  <si>
    <t>MM-Volt</t>
  </si>
  <si>
    <t>Lytchett Minster School</t>
  </si>
  <si>
    <t>Bournestannah</t>
  </si>
  <si>
    <t>G0 GASP</t>
  </si>
  <si>
    <t>GASP Motor Project</t>
  </si>
  <si>
    <t>Brightspark!</t>
  </si>
  <si>
    <t>St Gabs</t>
  </si>
  <si>
    <t>St Gabriel's School</t>
  </si>
  <si>
    <t>Denefield Racing car 2</t>
  </si>
  <si>
    <t>Denefield School</t>
  </si>
  <si>
    <t>Weybourne Flyer</t>
  </si>
  <si>
    <t>All Hallows Catholic School</t>
  </si>
  <si>
    <t>DGT-Apollo</t>
  </si>
  <si>
    <t>The Dulwich School Cranbrook</t>
  </si>
  <si>
    <t>Carnelia</t>
  </si>
  <si>
    <t>Mayfield School</t>
  </si>
  <si>
    <t>Chase</t>
  </si>
  <si>
    <t>PRT Hunter</t>
  </si>
  <si>
    <t>McQueen</t>
  </si>
  <si>
    <t>Furze Platt Senior School</t>
  </si>
  <si>
    <t>Roedean Racers</t>
  </si>
  <si>
    <t>Roedean</t>
  </si>
  <si>
    <t>Dame Betty</t>
  </si>
  <si>
    <t>The Burgess Hill Flyer</t>
  </si>
  <si>
    <t>The Burgess Hill Academy</t>
  </si>
  <si>
    <t>Flinty</t>
  </si>
  <si>
    <t>CBC</t>
  </si>
  <si>
    <t>Chichester Boys Club</t>
  </si>
  <si>
    <t>MM-Bolt</t>
  </si>
  <si>
    <t>SPGS</t>
  </si>
  <si>
    <t>St Paul's Girls' School</t>
  </si>
  <si>
    <t>Denefield Racing</t>
  </si>
  <si>
    <t>KT-19 MK 2</t>
  </si>
  <si>
    <t>Blenheim High School</t>
  </si>
  <si>
    <t>Firecrest</t>
  </si>
  <si>
    <t>Littlegreen Academy</t>
  </si>
  <si>
    <t>Manor House Spitfire</t>
  </si>
  <si>
    <t>Acornmanor house school</t>
  </si>
  <si>
    <t>PCS</t>
  </si>
  <si>
    <t>Portchester Community School</t>
  </si>
  <si>
    <t>Varndean Race Club</t>
  </si>
  <si>
    <t>Varndean School</t>
  </si>
  <si>
    <t>Sub Zero</t>
  </si>
  <si>
    <t>The Swanage School</t>
  </si>
  <si>
    <t>Oh Deer</t>
  </si>
  <si>
    <t>Deer Park Secondary School</t>
  </si>
  <si>
    <t>Rapid Racers</t>
  </si>
  <si>
    <t>St. Michael's Prep School Jersey</t>
  </si>
  <si>
    <t>Hoe Bridge Racer 2026</t>
  </si>
  <si>
    <t>Hoe Bridge School</t>
  </si>
  <si>
    <t>Green Lightning</t>
  </si>
  <si>
    <t>Millfield School</t>
  </si>
  <si>
    <t>KT19</t>
  </si>
  <si>
    <t>Boundary Oak F24</t>
  </si>
  <si>
    <t>Boundary Oak School</t>
  </si>
  <si>
    <t>Endurance</t>
  </si>
  <si>
    <t>Davison C E High School for Girls</t>
  </si>
  <si>
    <t>EC Aspect Capital Racing</t>
  </si>
  <si>
    <t>Epsom College</t>
  </si>
  <si>
    <t>University of Brighton McMinions</t>
  </si>
  <si>
    <t>University of Brighton</t>
  </si>
  <si>
    <t>The Ditcham Racer</t>
  </si>
  <si>
    <t>Ditcham Park School</t>
  </si>
  <si>
    <t>University of Brighton Verdant Clovers</t>
  </si>
  <si>
    <t>EC GM7 Racing</t>
  </si>
  <si>
    <t>Limitless 2</t>
  </si>
  <si>
    <t>Churcher's College</t>
  </si>
  <si>
    <t>Fitz24</t>
  </si>
  <si>
    <t>Fitzharrys School</t>
  </si>
  <si>
    <t>University of Brighton Mango Machine</t>
  </si>
  <si>
    <t>Red Kite</t>
  </si>
  <si>
    <t/>
  </si>
  <si>
    <t>Apex</t>
  </si>
  <si>
    <t>Southleigh Racing</t>
  </si>
  <si>
    <t>Megazord</t>
  </si>
  <si>
    <t>Bristol Grammar School</t>
  </si>
  <si>
    <t>FFS-1.5</t>
  </si>
  <si>
    <t>Ysgol Dyffryn Taf</t>
  </si>
  <si>
    <t>Green Goddess</t>
  </si>
  <si>
    <t>Garth Hill Blazers Mk1</t>
  </si>
  <si>
    <t>Garth Hill College,Bracknell Berkshire.</t>
  </si>
  <si>
    <t>DGS1</t>
  </si>
  <si>
    <t>Derby Grammar School</t>
  </si>
  <si>
    <t>Redruth Racers</t>
  </si>
  <si>
    <t>Redruth School</t>
  </si>
  <si>
    <t>Garth Hill Blazers MK2</t>
  </si>
  <si>
    <t>SDCC</t>
  </si>
  <si>
    <t>South Dartmoor Community College</t>
  </si>
  <si>
    <t>BFSRacer</t>
  </si>
  <si>
    <t>Bristol Free School</t>
  </si>
  <si>
    <t>Rougemont Racing</t>
  </si>
  <si>
    <t>Rougemont School Trust</t>
  </si>
  <si>
    <t>DRHS 2</t>
  </si>
  <si>
    <t>The Flying Hotdog</t>
  </si>
  <si>
    <t>The Downs Preparatory School</t>
  </si>
  <si>
    <t>Cleeve Royal Navy</t>
  </si>
  <si>
    <t>Cleeve School</t>
  </si>
  <si>
    <t>Embley Gryphon Racing</t>
  </si>
  <si>
    <t>Embley</t>
  </si>
  <si>
    <t>SDCC2</t>
  </si>
  <si>
    <t>LamborGina</t>
  </si>
  <si>
    <t>Sandroyd School</t>
  </si>
  <si>
    <t>DGS3</t>
  </si>
  <si>
    <t>Spark 3.0</t>
  </si>
  <si>
    <t>KLB</t>
  </si>
  <si>
    <t>KLB School</t>
  </si>
  <si>
    <t>DGS2</t>
  </si>
  <si>
    <t>Green Orion</t>
  </si>
  <si>
    <t>UTC Swindon</t>
  </si>
  <si>
    <t>Red Lion Racing</t>
  </si>
  <si>
    <t>Warminster School</t>
  </si>
  <si>
    <t>X</t>
  </si>
  <si>
    <t>Betty</t>
  </si>
  <si>
    <t>St Georges Weybridge</t>
  </si>
  <si>
    <t>CLC Green</t>
  </si>
  <si>
    <t>Cheltenham Ladies' College</t>
  </si>
  <si>
    <t>COLFES</t>
  </si>
  <si>
    <t>Colfe's</t>
  </si>
  <si>
    <t>Waddesdon Warriors</t>
  </si>
  <si>
    <t>Waddesdon Church of England School</t>
  </si>
  <si>
    <t>SWR Kit</t>
  </si>
  <si>
    <t>Samuel Whitbread Academy</t>
  </si>
  <si>
    <t>Shooting STAHS</t>
  </si>
  <si>
    <t>St Albans High School for Girls</t>
  </si>
  <si>
    <t>Waddesdon Arrow</t>
  </si>
  <si>
    <t>Flash Drive</t>
  </si>
  <si>
    <t>Lady Eleanor Holles School</t>
  </si>
  <si>
    <t>Scar</t>
  </si>
  <si>
    <t>John Lyon School</t>
  </si>
  <si>
    <t>Waddesdon Weaver</t>
  </si>
  <si>
    <t>Hawk</t>
  </si>
  <si>
    <t>SRS 1</t>
  </si>
  <si>
    <t>The Sydney Russell School</t>
  </si>
  <si>
    <t>Mulberry Sch for Girls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</si>
</sst>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00B05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left" vertical="center"/>
    </xf>
    <xf numFmtId="2" fontId="2" fillId="0" borderId="0" xfId="0" applyNumberFormat="1" applyFont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44">
    <dxf>
      <font>
        <color rgb="FF9C0006"/>
      </font>
      <fill>
        <patternFill>
          <bgColor rgb="FFFFC7CE"/>
        </patternFill>
      </fill>
    </dxf>
    <dxf>
      <font>
        <b/>
      </font>
      <numFmt numFmtId="2" formatCode="0.00"/>
      <alignment horizontal="center" vertical="center" textRotation="0" indent="0" justifyLastLine="0" shrinkToFit="0" readingOrder="0"/>
    </dxf>
    <dxf>
      <numFmt numFmtId="2" formatCode="0.00"/>
      <alignment horizontal="center" vertical="center" textRotation="0" indent="0" justifyLastLine="0" shrinkToFit="0" readingOrder="0"/>
    </dxf>
    <dxf>
      <numFmt numFmtId="2" formatCode="0.00"/>
      <alignment horizontal="center" vertical="center" textRotation="0" indent="0" justifyLastLine="0" shrinkToFit="0" readingOrder="0"/>
    </dxf>
    <dxf>
      <numFmt numFmtId="2" formatCode="0.00"/>
      <alignment horizontal="center" vertical="center" textRotation="0" indent="0" justifyLastLine="0" shrinkToFit="0" readingOrder="0"/>
    </dxf>
    <dxf>
      <numFmt numFmtId="2" formatCode="0.00"/>
      <alignment horizontal="center" vertical="center" textRotation="0" indent="0" justifyLastLine="0" shrinkToFit="0" readingOrder="0"/>
    </dxf>
    <dxf>
      <numFmt numFmtId="2" formatCode="0.00"/>
      <alignment horizontal="center" vertical="center" textRotation="0" indent="0" justifyLastLine="0" shrinkToFit="0" readingOrder="0"/>
    </dxf>
    <dxf>
      <numFmt numFmtId="2" formatCode="0.00"/>
      <alignment horizontal="center" vertical="center" textRotation="0" indent="0" justifyLastLine="0" shrinkToFit="0" readingOrder="0"/>
    </dxf>
    <dxf>
      <numFmt numFmtId="2" formatCode="0.00"/>
      <alignment horizontal="center" vertical="center" textRotation="0" indent="0" justifyLastLine="0" shrinkToFit="0" readingOrder="0"/>
    </dxf>
    <dxf>
      <numFmt numFmtId="2" formatCode="0.00"/>
      <alignment horizontal="center" vertical="center" textRotation="0" indent="0" justifyLastLine="0" shrinkToFit="0" readingOrder="0"/>
    </dxf>
    <dxf>
      <numFmt numFmtId="2" formatCode="0.00"/>
      <alignment horizontal="center" vertical="center" textRotation="0" indent="0" justifyLastLine="0" shrinkToFit="0" readingOrder="0"/>
    </dxf>
    <dxf>
      <numFmt numFmtId="2" formatCode="0.00"/>
      <alignment horizontal="center" vertical="center" textRotation="0" indent="0" justifyLastLine="0" shrinkToFit="0" readingOrder="0"/>
    </dxf>
    <dxf>
      <numFmt numFmtId="2" formatCode="0.00"/>
      <alignment horizontal="center" vertical="center" textRotation="0" indent="0" justifyLastLine="0" shrinkToFit="0" readingOrder="0"/>
    </dxf>
    <dxf>
      <numFmt numFmtId="2" formatCode="0.00"/>
      <alignment horizontal="center" vertical="center" textRotation="0" indent="0" justifyLastLine="0" shrinkToFit="0" readingOrder="0"/>
    </dxf>
    <dxf>
      <numFmt numFmtId="2" formatCode="0.00"/>
      <alignment horizontal="center" vertical="center" textRotation="0" indent="0" justifyLastLine="0" shrinkToFit="0" readingOrder="0"/>
    </dxf>
    <dxf>
      <numFmt numFmtId="2" formatCode="0.00"/>
      <alignment horizontal="center" vertical="center" textRotation="0" indent="0" justifyLastLine="0" shrinkToFit="0" readingOrder="0"/>
    </dxf>
    <dxf>
      <numFmt numFmtId="2" formatCode="0.00"/>
      <alignment horizontal="center" vertical="center" textRotation="0" indent="0" justifyLastLine="0" shrinkToFit="0" readingOrder="0"/>
    </dxf>
    <dxf>
      <numFmt numFmtId="2" formatCode="0.00"/>
      <alignment horizontal="center" vertical="center" textRotation="0" indent="0" justifyLastLine="0" shrinkToFit="0" readingOrder="0"/>
    </dxf>
    <dxf>
      <numFmt numFmtId="2" formatCode="0.00"/>
      <alignment horizontal="center" vertical="center" textRotation="0" indent="0" justifyLastLine="0" shrinkToFit="0" readingOrder="0"/>
    </dxf>
    <dxf>
      <numFmt numFmtId="2" formatCode="0.00"/>
      <alignment horizontal="center"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font>
        <b/>
      </font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font>
        <b/>
      </font>
      <numFmt numFmtId="0" formatCode="General"/>
      <alignment horizontal="center" vertical="center" textRotation="0" indent="0" justifyLastLine="0" shrinkToFit="0" readingOrder="0"/>
    </dxf>
    <dxf>
      <numFmt numFmtId="0" formatCode="General"/>
      <alignment horizontal="center" vertical="center" textRotation="0" indent="0" justifyLastLine="0" shrinkToFit="0" readingOrder="0"/>
    </dxf>
    <dxf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0" formatCode="General"/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0" formatCode="General"/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/>
      </font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7536E01-CA0A-44DB-80C5-6C6BC70DCA47}" name="Overall" displayName="Overall" ref="A1:G237" headerRowDxfId="43">
  <tableColumns count="7">
    <tableColumn id="1" xr3:uid="{413843BA-DF41-4E4B-B94F-348F84E44017}" name="Pos" totalsRowLabel="Total" dataDxfId="42" totalsRowDxfId="41">
      <calculatedColumnFormula>Full_Data[[#This Row],[Pos]]</calculatedColumnFormula>
    </tableColumn>
    <tableColumn id="2" xr3:uid="{5B0F5CC8-774B-42E8-916B-DA0B61F8C348}" name="Car" dataDxfId="40" totalsRowDxfId="39">
      <calculatedColumnFormula>Full_Data[[#This Row],[Car]]</calculatedColumnFormula>
    </tableColumn>
    <tableColumn id="3" xr3:uid="{F58F470F-CCE8-4559-A2DF-BA4C69486443}" name="Class" dataDxfId="38" totalsRowDxfId="37">
      <calculatedColumnFormula>Full_Data[[#This Row],[Class]]</calculatedColumnFormula>
    </tableColumn>
    <tableColumn id="5" xr3:uid="{16EA02BB-6F80-4374-B7F6-674F47D20FCE}" name="Q (Finals)" dataDxfId="36" totalsRowDxfId="35">
      <calculatedColumnFormula>IF(Full_Data[[#This Row],[Q]]="Q","Q","")</calculatedColumnFormula>
    </tableColumn>
    <tableColumn id="6" xr3:uid="{04DC69DD-C21D-4869-9B40-FA211D8E8188}" name="Team" dataDxfId="34" totalsRowDxfId="33">
      <calculatedColumnFormula>Full_Data[[#This Row],[Team]]</calculatedColumnFormula>
    </tableColumn>
    <tableColumn id="7" xr3:uid="{FA9D2073-66EB-40CE-BFC3-26523E775E46}" name="Entrant" dataDxfId="32" totalsRowDxfId="31">
      <calculatedColumnFormula>Full_Data[[#This Row],[Entrant]]</calculatedColumnFormula>
    </tableColumn>
    <tableColumn id="8" xr3:uid="{2283365E-D126-44C3-9053-AEAE1741091D}" name="Best Distance" totalsRowFunction="sum" dataDxfId="30" totalsRowDxfId="29">
      <calculatedColumnFormula>Full_Data[[#This Row],[Best]]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1E2068B-0327-4C4E-BF8E-039609DC8F54}" name="Full_Data" displayName="Full_Data" ref="A1:Z237" totalsRowShown="0" headerRowDxfId="28" dataDxfId="27">
  <sortState xmlns:xlrd2="http://schemas.microsoft.com/office/spreadsheetml/2017/richdata2" ref="A2:Z237">
    <sortCondition descending="1" ref="Z1:Z237"/>
  </sortState>
  <tableColumns count="26">
    <tableColumn id="1" xr3:uid="{B6FB9FE5-6432-41DB-AF86-2220125817DD}" name="Pos" dataDxfId="26">
      <calculatedColumnFormula>_xlfn.RANK.EQ(Full_Data[[#This Row],[Best]],Z:Z,0)</calculatedColumnFormula>
    </tableColumn>
    <tableColumn id="2" xr3:uid="{EFA8D1C0-9798-4863-945A-2E7C1593BADF}" name="Car" dataDxfId="25"/>
    <tableColumn id="3" xr3:uid="{ED3FB1DD-2EF5-42C9-9104-3E17EFF1D91C}" name="Class" dataDxfId="24"/>
    <tableColumn id="4" xr3:uid="{52F43D78-361D-4463-A6FE-1B414C3181A5}" name="PiC" dataDxfId="23">
      <calculatedColumnFormula>COUNTIFS(C:C,Full_Data[[#This Row],[Class]],Z:Z,"&gt;"&amp;Full_Data[[#This Row],[Best]])+1</calculatedColumnFormula>
    </tableColumn>
    <tableColumn id="26" xr3:uid="{677BD45D-B7E4-44B5-A175-FFC6D7E322F3}" name="Q" dataDxfId="22"/>
    <tableColumn id="5" xr3:uid="{D51633CD-27C2-4D6A-A967-E5A1B8AAEF8C}" name="Team" dataDxfId="21"/>
    <tableColumn id="6" xr3:uid="{CA979A47-C718-446F-92A0-0EEDA24C679A}" name="Entrant" dataDxfId="20"/>
    <tableColumn id="7" xr3:uid="{179C73A4-56A4-41F0-BF13-6202AE43F557}" name="East Fortune" dataDxfId="19"/>
    <tableColumn id="8" xr3:uid="{76F119B9-FEF1-431B-AB77-BDE8FFB6033B}" name="RMB Chivenor" dataDxfId="18"/>
    <tableColumn id="9" xr3:uid="{D6CB6836-7AFA-4B5B-B662-549B0B041747}" name="Mallory Park" dataDxfId="17"/>
    <tableColumn id="10" xr3:uid="{36E73048-4739-41B7-A690-81C771685FAA}" name="Lotus Hethel" dataDxfId="16"/>
    <tableColumn id="11" xr3:uid="{D2C19818-5021-468D-923B-A795A8BCDE73}" name="Mid Ulster" dataDxfId="15"/>
    <tableColumn id="12" xr3:uid="{230B3671-60C9-4ED1-837F-2DFE8672896C}" name="Croft Circuit" dataDxfId="14"/>
    <tableColumn id="13" xr3:uid="{4386166B-AA91-4F91-8E1B-6C4AF9F1C053}" name="Goodwood" dataDxfId="13"/>
    <tableColumn id="14" xr3:uid="{90978996-6F39-4873-AB6E-8811AB5F6A0E}" name="Castle Combe" dataDxfId="12"/>
    <tableColumn id="15" xr3:uid="{CDA582F1-5FBD-42FD-85AA-CD43375FAB31}" name="Bedford" dataDxfId="11"/>
    <tableColumn id="16" xr3:uid="{F6A45AA2-434F-4600-9B89-2DC49C66697B}" name="Grampian" dataDxfId="10"/>
    <tableColumn id="17" xr3:uid="{158354B1-D2CC-43FD-8C0E-687D8AD7684F}" name="Predannack" dataDxfId="9"/>
    <tableColumn id="18" xr3:uid="{B58BEF0D-8614-4C64-9866-3CE26C071E3A}" name="Blyton Park" dataDxfId="8"/>
    <tableColumn id="19" xr3:uid="{9DCE6598-D6D3-43EF-B31A-978D2C489116}" name="East Lothian" dataDxfId="7"/>
    <tableColumn id="20" xr3:uid="{503903B3-D15B-44E8-AF66-0EB1C14BCF58}" name="Dunsfold Park" dataDxfId="6"/>
    <tableColumn id="21" xr3:uid="{D3BEF4D7-2556-41A5-889A-C800D5E7FB6F}" name="Surrey" dataDxfId="5"/>
    <tableColumn id="22" xr3:uid="{1C6AD848-CD9D-477E-8280-84618B77C7C7}" name="Aintree" dataDxfId="4"/>
    <tableColumn id="23" xr3:uid="{D0ADD838-A9D9-4C14-B7CC-76EFAD081A13}" name="East Anglia" dataDxfId="3"/>
    <tableColumn id="24" xr3:uid="{BBC14904-79E8-4FFA-87FB-A46A0436EE1E}" name="Midlands" dataDxfId="2"/>
    <tableColumn id="25" xr3:uid="{0083D3AD-57E1-442A-8FF2-7EB077FD6B41}" name="Best" dataDxfId="1">
      <calculatedColumnFormula>MAX(Full_Data[[#This Row],[East Fortune]:[Midlands]])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5FF22-62B1-44AA-99D2-3EB30B12E41A}">
  <dimension ref="A1:G237"/>
  <sheetViews>
    <sheetView tabSelected="1" zoomScaleNormal="100" workbookViewId="0"/>
  </sheetViews>
  <sheetFormatPr defaultRowHeight="20.100000000000001" customHeight="1" x14ac:dyDescent="0.25"/>
  <cols>
    <col min="1" max="1" width="9.140625" style="3"/>
    <col min="2" max="2" width="9.140625" style="4"/>
    <col min="3" max="3" width="9.140625" style="3"/>
    <col min="4" max="4" width="9.140625" style="4"/>
    <col min="5" max="5" width="25" style="11" customWidth="1"/>
    <col min="6" max="6" width="42.85546875" style="11" customWidth="1"/>
    <col min="7" max="7" width="13.5703125" style="10" customWidth="1"/>
  </cols>
  <sheetData>
    <row r="1" spans="1:7" s="1" customFormat="1" ht="30" customHeight="1" x14ac:dyDescent="0.25">
      <c r="A1" s="1" t="s">
        <v>0</v>
      </c>
      <c r="B1" s="1" t="s">
        <v>1</v>
      </c>
      <c r="C1" s="1" t="s">
        <v>3</v>
      </c>
      <c r="D1" s="1" t="s">
        <v>58</v>
      </c>
      <c r="E1" s="1" t="s">
        <v>5</v>
      </c>
      <c r="F1" s="1" t="s">
        <v>6</v>
      </c>
      <c r="G1" s="7" t="s">
        <v>57</v>
      </c>
    </row>
    <row r="2" spans="1:7" ht="20.100000000000001" customHeight="1" x14ac:dyDescent="0.25">
      <c r="A2" s="3">
        <f>Full_Data[[#This Row],[Pos]]</f>
        <v>1</v>
      </c>
      <c r="B2" s="4">
        <f>Full_Data[[#This Row],[Car]]</f>
        <v>2</v>
      </c>
      <c r="C2" s="3" t="str">
        <f>Full_Data[[#This Row],[Class]]</f>
        <v>Scratch</v>
      </c>
      <c r="D2" s="4" t="str">
        <f>IF(Full_Data[[#This Row],[Q]]="Q","Q","")</f>
        <v>Q</v>
      </c>
      <c r="E2" s="11" t="str">
        <f>Full_Data[[#This Row],[Team]]</f>
        <v>Apex</v>
      </c>
      <c r="F2" s="11" t="str">
        <f>Full_Data[[#This Row],[Entrant]]</f>
        <v>Southleigh Racing</v>
      </c>
      <c r="G2" s="7">
        <f>Full_Data[[#This Row],[Best]]</f>
        <v>45.714219162482536</v>
      </c>
    </row>
    <row r="3" spans="1:7" ht="20.100000000000001" customHeight="1" x14ac:dyDescent="0.25">
      <c r="A3" s="3">
        <f>Full_Data[[#This Row],[Pos]]</f>
        <v>2</v>
      </c>
      <c r="B3" s="4">
        <f>Full_Data[[#This Row],[Car]]</f>
        <v>3</v>
      </c>
      <c r="C3" s="3" t="str">
        <f>Full_Data[[#This Row],[Class]]</f>
        <v>Scratch</v>
      </c>
      <c r="D3" s="4" t="str">
        <f>IF(Full_Data[[#This Row],[Q]]="Q","Q","")</f>
        <v>Q</v>
      </c>
      <c r="E3" s="11" t="str">
        <f>Full_Data[[#This Row],[Team]]</f>
        <v>Borasco</v>
      </c>
      <c r="F3" s="11" t="str">
        <f>Full_Data[[#This Row],[Entrant]]</f>
        <v>St Georges Academy - Ruskington</v>
      </c>
      <c r="G3" s="7">
        <f>Full_Data[[#This Row],[Best]]</f>
        <v>44.050428117327101</v>
      </c>
    </row>
    <row r="4" spans="1:7" ht="20.100000000000001" customHeight="1" x14ac:dyDescent="0.25">
      <c r="A4" s="3">
        <f>Full_Data[[#This Row],[Pos]]</f>
        <v>3</v>
      </c>
      <c r="B4" s="4">
        <f>Full_Data[[#This Row],[Car]]</f>
        <v>5</v>
      </c>
      <c r="C4" s="3" t="str">
        <f>Full_Data[[#This Row],[Class]]</f>
        <v>Scratch</v>
      </c>
      <c r="D4" s="4" t="str">
        <f>IF(Full_Data[[#This Row],[Q]]="Q","Q","")</f>
        <v/>
      </c>
      <c r="E4" s="11" t="str">
        <f>Full_Data[[#This Row],[Team]]</f>
        <v>The Beef</v>
      </c>
      <c r="F4" s="11" t="str">
        <f>Full_Data[[#This Row],[Entrant]]</f>
        <v>Wellington College Crowthorne</v>
      </c>
      <c r="G4" s="7">
        <f>Full_Data[[#This Row],[Best]]</f>
        <v>42.668842344536458</v>
      </c>
    </row>
    <row r="5" spans="1:7" ht="20.100000000000001" customHeight="1" x14ac:dyDescent="0.25">
      <c r="A5" s="3">
        <f>Full_Data[[#This Row],[Pos]]</f>
        <v>4</v>
      </c>
      <c r="B5" s="4">
        <f>Full_Data[[#This Row],[Car]]</f>
        <v>8</v>
      </c>
      <c r="C5" s="3" t="str">
        <f>Full_Data[[#This Row],[Class]]</f>
        <v>Scratch</v>
      </c>
      <c r="D5" s="4" t="str">
        <f>IF(Full_Data[[#This Row],[Q]]="Q","Q","")</f>
        <v>Q</v>
      </c>
      <c r="E5" s="11" t="str">
        <f>Full_Data[[#This Row],[Team]]</f>
        <v>Status Quo</v>
      </c>
      <c r="F5" s="11" t="str">
        <f>Full_Data[[#This Row],[Entrant]]</f>
        <v>Collingwood College</v>
      </c>
      <c r="G5" s="7">
        <f>Full_Data[[#This Row],[Best]]</f>
        <v>42.345068068072138</v>
      </c>
    </row>
    <row r="6" spans="1:7" ht="20.100000000000001" customHeight="1" x14ac:dyDescent="0.25">
      <c r="A6" s="3">
        <f>Full_Data[[#This Row],[Pos]]</f>
        <v>5</v>
      </c>
      <c r="B6" s="4">
        <f>Full_Data[[#This Row],[Car]]</f>
        <v>11</v>
      </c>
      <c r="C6" s="3" t="str">
        <f>Full_Data[[#This Row],[Class]]</f>
        <v>Scratch</v>
      </c>
      <c r="D6" s="4" t="str">
        <f>IF(Full_Data[[#This Row],[Q]]="Q","Q","")</f>
        <v>Q</v>
      </c>
      <c r="E6" s="11" t="str">
        <f>Full_Data[[#This Row],[Team]]</f>
        <v>HTC Eco-6</v>
      </c>
      <c r="F6" s="11" t="str">
        <f>Full_Data[[#This Row],[Entrant]]</f>
        <v>Horndean Technology College</v>
      </c>
      <c r="G6" s="7">
        <f>Full_Data[[#This Row],[Best]]</f>
        <v>41.306620542809704</v>
      </c>
    </row>
    <row r="7" spans="1:7" ht="20.100000000000001" customHeight="1" x14ac:dyDescent="0.25">
      <c r="A7" s="3">
        <f>Full_Data[[#This Row],[Pos]]</f>
        <v>6</v>
      </c>
      <c r="B7" s="4">
        <f>Full_Data[[#This Row],[Car]]</f>
        <v>6</v>
      </c>
      <c r="C7" s="3" t="str">
        <f>Full_Data[[#This Row],[Class]]</f>
        <v>Scratch</v>
      </c>
      <c r="D7" s="4" t="str">
        <f>IF(Full_Data[[#This Row],[Q]]="Q","Q","")</f>
        <v/>
      </c>
      <c r="E7" s="11" t="str">
        <f>Full_Data[[#This Row],[Team]]</f>
        <v>Dylan Lafert</v>
      </c>
      <c r="F7" s="11" t="str">
        <f>Full_Data[[#This Row],[Entrant]]</f>
        <v>Sandbach High School and Sixth Form</v>
      </c>
      <c r="G7" s="7">
        <f>Full_Data[[#This Row],[Best]]</f>
        <v>40.436374222189883</v>
      </c>
    </row>
    <row r="8" spans="1:7" ht="20.100000000000001" customHeight="1" x14ac:dyDescent="0.25">
      <c r="A8" s="3">
        <f>Full_Data[[#This Row],[Pos]]</f>
        <v>7</v>
      </c>
      <c r="B8" s="4">
        <f>Full_Data[[#This Row],[Car]]</f>
        <v>7</v>
      </c>
      <c r="C8" s="3" t="str">
        <f>Full_Data[[#This Row],[Class]]</f>
        <v>Scratch</v>
      </c>
      <c r="D8" s="4" t="str">
        <f>IF(Full_Data[[#This Row],[Q]]="Q","Q","")</f>
        <v>Q</v>
      </c>
      <c r="E8" s="11" t="str">
        <f>Full_Data[[#This Row],[Team]]</f>
        <v>Mr Basil Slicker</v>
      </c>
      <c r="F8" s="11" t="str">
        <f>Full_Data[[#This Row],[Entrant]]</f>
        <v>Sandbach High School and Sixth Form</v>
      </c>
      <c r="G8" s="7">
        <f>Full_Data[[#This Row],[Best]]</f>
        <v>40.424334957764785</v>
      </c>
    </row>
    <row r="9" spans="1:7" ht="20.100000000000001" customHeight="1" x14ac:dyDescent="0.25">
      <c r="A9" s="3">
        <f>Full_Data[[#This Row],[Pos]]</f>
        <v>8</v>
      </c>
      <c r="B9" s="4">
        <f>Full_Data[[#This Row],[Car]]</f>
        <v>45</v>
      </c>
      <c r="C9" s="3" t="str">
        <f>Full_Data[[#This Row],[Class]]</f>
        <v>Scratch</v>
      </c>
      <c r="D9" s="4" t="str">
        <f>IF(Full_Data[[#This Row],[Q]]="Q","Q","")</f>
        <v/>
      </c>
      <c r="E9" s="11" t="str">
        <f>Full_Data[[#This Row],[Team]]</f>
        <v>HTC Eco-5</v>
      </c>
      <c r="F9" s="11" t="str">
        <f>Full_Data[[#This Row],[Entrant]]</f>
        <v>Horndean Technology College</v>
      </c>
      <c r="G9" s="7">
        <f>Full_Data[[#This Row],[Best]]</f>
        <v>40.050774208197723</v>
      </c>
    </row>
    <row r="10" spans="1:7" ht="20.100000000000001" customHeight="1" x14ac:dyDescent="0.25">
      <c r="A10" s="3">
        <f>Full_Data[[#This Row],[Pos]]</f>
        <v>9</v>
      </c>
      <c r="B10" s="4">
        <f>Full_Data[[#This Row],[Car]]</f>
        <v>16</v>
      </c>
      <c r="C10" s="3" t="str">
        <f>Full_Data[[#This Row],[Class]]</f>
        <v>Scratch</v>
      </c>
      <c r="D10" s="4" t="str">
        <f>IF(Full_Data[[#This Row],[Q]]="Q","Q","")</f>
        <v/>
      </c>
      <c r="E10" s="11" t="str">
        <f>Full_Data[[#This Row],[Team]]</f>
        <v>Pegasus</v>
      </c>
      <c r="F10" s="11" t="str">
        <f>Full_Data[[#This Row],[Entrant]]</f>
        <v>The Charging Pods</v>
      </c>
      <c r="G10" s="7">
        <f>Full_Data[[#This Row],[Best]]</f>
        <v>39.702873577354332</v>
      </c>
    </row>
    <row r="11" spans="1:7" ht="20.100000000000001" customHeight="1" x14ac:dyDescent="0.25">
      <c r="A11" s="3">
        <f>Full_Data[[#This Row],[Pos]]</f>
        <v>10</v>
      </c>
      <c r="B11" s="4">
        <f>Full_Data[[#This Row],[Car]]</f>
        <v>14</v>
      </c>
      <c r="C11" s="3" t="str">
        <f>Full_Data[[#This Row],[Class]]</f>
        <v>Scratch</v>
      </c>
      <c r="D11" s="4" t="str">
        <f>IF(Full_Data[[#This Row],[Q]]="Q","Q","")</f>
        <v/>
      </c>
      <c r="E11" s="11" t="str">
        <f>Full_Data[[#This Row],[Team]]</f>
        <v>Burby</v>
      </c>
      <c r="F11" s="11" t="str">
        <f>Full_Data[[#This Row],[Entrant]]</f>
        <v>Slindon College</v>
      </c>
      <c r="G11" s="7">
        <f>Full_Data[[#This Row],[Best]]</f>
        <v>39.656723745368161</v>
      </c>
    </row>
    <row r="12" spans="1:7" ht="20.100000000000001" customHeight="1" x14ac:dyDescent="0.25">
      <c r="A12" s="3">
        <f>Full_Data[[#This Row],[Pos]]</f>
        <v>11</v>
      </c>
      <c r="B12" s="4">
        <f>Full_Data[[#This Row],[Car]]</f>
        <v>309</v>
      </c>
      <c r="C12" s="3" t="str">
        <f>Full_Data[[#This Row],[Class]]</f>
        <v>Kit</v>
      </c>
      <c r="D12" s="4" t="str">
        <f>IF(Full_Data[[#This Row],[Q]]="Q","Q","")</f>
        <v>Q</v>
      </c>
      <c r="E12" s="11" t="str">
        <f>Full_Data[[#This Row],[Team]]</f>
        <v>Megazord</v>
      </c>
      <c r="F12" s="11" t="str">
        <f>Full_Data[[#This Row],[Entrant]]</f>
        <v>Bristol Grammar School</v>
      </c>
      <c r="G12" s="7">
        <f>Full_Data[[#This Row],[Best]]</f>
        <v>39.467375632320724</v>
      </c>
    </row>
    <row r="13" spans="1:7" ht="20.100000000000001" customHeight="1" x14ac:dyDescent="0.25">
      <c r="A13" s="3">
        <f>Full_Data[[#This Row],[Pos]]</f>
        <v>12</v>
      </c>
      <c r="B13" s="4">
        <f>Full_Data[[#This Row],[Car]]</f>
        <v>379</v>
      </c>
      <c r="C13" s="3" t="str">
        <f>Full_Data[[#This Row],[Class]]</f>
        <v>Scratch</v>
      </c>
      <c r="D13" s="4" t="str">
        <f>IF(Full_Data[[#This Row],[Q]]="Q","Q","")</f>
        <v/>
      </c>
      <c r="E13" s="11" t="str">
        <f>Full_Data[[#This Row],[Team]]</f>
        <v>Status Quantum</v>
      </c>
      <c r="F13" s="11" t="str">
        <f>Full_Data[[#This Row],[Entrant]]</f>
        <v>Collingwood College</v>
      </c>
      <c r="G13" s="7">
        <f>Full_Data[[#This Row],[Best]]</f>
        <v>39.463159654502263</v>
      </c>
    </row>
    <row r="14" spans="1:7" ht="20.100000000000001" customHeight="1" x14ac:dyDescent="0.25">
      <c r="A14" s="3">
        <f>Full_Data[[#This Row],[Pos]]</f>
        <v>13</v>
      </c>
      <c r="B14" s="4">
        <f>Full_Data[[#This Row],[Car]]</f>
        <v>103</v>
      </c>
      <c r="C14" s="3" t="str">
        <f>Full_Data[[#This Row],[Class]]</f>
        <v>Scratch</v>
      </c>
      <c r="D14" s="4" t="str">
        <f>IF(Full_Data[[#This Row],[Q]]="Q","Q","")</f>
        <v/>
      </c>
      <c r="E14" s="11" t="str">
        <f>Full_Data[[#This Row],[Team]]</f>
        <v>Black Bullet</v>
      </c>
      <c r="F14" s="11" t="str">
        <f>Full_Data[[#This Row],[Entrant]]</f>
        <v>The Weald School</v>
      </c>
      <c r="G14" s="7">
        <f>Full_Data[[#This Row],[Best]]</f>
        <v>39.298982587850524</v>
      </c>
    </row>
    <row r="15" spans="1:7" ht="20.100000000000001" customHeight="1" x14ac:dyDescent="0.25">
      <c r="A15" s="3">
        <f>Full_Data[[#This Row],[Pos]]</f>
        <v>14</v>
      </c>
      <c r="B15" s="4">
        <f>Full_Data[[#This Row],[Car]]</f>
        <v>48</v>
      </c>
      <c r="C15" s="3" t="str">
        <f>Full_Data[[#This Row],[Class]]</f>
        <v>Scratch</v>
      </c>
      <c r="D15" s="4" t="str">
        <f>IF(Full_Data[[#This Row],[Q]]="Q","Q","")</f>
        <v/>
      </c>
      <c r="E15" s="11" t="str">
        <f>Full_Data[[#This Row],[Team]]</f>
        <v>Purple Predator</v>
      </c>
      <c r="F15" s="11" t="str">
        <f>Full_Data[[#This Row],[Entrant]]</f>
        <v>The Weald School</v>
      </c>
      <c r="G15" s="7">
        <f>Full_Data[[#This Row],[Best]]</f>
        <v>38.810576455222922</v>
      </c>
    </row>
    <row r="16" spans="1:7" ht="20.100000000000001" customHeight="1" x14ac:dyDescent="0.25">
      <c r="A16" s="3">
        <f>Full_Data[[#This Row],[Pos]]</f>
        <v>15</v>
      </c>
      <c r="B16" s="4">
        <f>Full_Data[[#This Row],[Car]]</f>
        <v>19</v>
      </c>
      <c r="C16" s="3" t="str">
        <f>Full_Data[[#This Row],[Class]]</f>
        <v>Kit</v>
      </c>
      <c r="D16" s="4" t="str">
        <f>IF(Full_Data[[#This Row],[Q]]="Q","Q","")</f>
        <v>Q</v>
      </c>
      <c r="E16" s="11" t="str">
        <f>Full_Data[[#This Row],[Team]]</f>
        <v>Maestro</v>
      </c>
      <c r="F16" s="11" t="str">
        <f>Full_Data[[#This Row],[Entrant]]</f>
        <v>St Georges Academy - Ruskington</v>
      </c>
      <c r="G16" s="7">
        <f>Full_Data[[#This Row],[Best]]</f>
        <v>38.64578034901907</v>
      </c>
    </row>
    <row r="17" spans="1:7" ht="20.100000000000001" customHeight="1" x14ac:dyDescent="0.25">
      <c r="A17" s="3">
        <f>Full_Data[[#This Row],[Pos]]</f>
        <v>16</v>
      </c>
      <c r="B17" s="4">
        <f>Full_Data[[#This Row],[Car]]</f>
        <v>36</v>
      </c>
      <c r="C17" s="3" t="str">
        <f>Full_Data[[#This Row],[Class]]</f>
        <v>Scratch</v>
      </c>
      <c r="D17" s="4" t="str">
        <f>IF(Full_Data[[#This Row],[Q]]="Q","Q","")</f>
        <v/>
      </c>
      <c r="E17" s="11" t="str">
        <f>Full_Data[[#This Row],[Team]]</f>
        <v>The Richmond</v>
      </c>
      <c r="F17" s="11" t="str">
        <f>Full_Data[[#This Row],[Entrant]]</f>
        <v>Sylvia Beaufoy Youth Centre</v>
      </c>
      <c r="G17" s="7">
        <f>Full_Data[[#This Row],[Best]]</f>
        <v>38.593366152920339</v>
      </c>
    </row>
    <row r="18" spans="1:7" ht="20.100000000000001" customHeight="1" x14ac:dyDescent="0.25">
      <c r="A18" s="3">
        <f>Full_Data[[#This Row],[Pos]]</f>
        <v>17</v>
      </c>
      <c r="B18" s="4">
        <f>Full_Data[[#This Row],[Car]]</f>
        <v>22</v>
      </c>
      <c r="C18" s="3" t="str">
        <f>Full_Data[[#This Row],[Class]]</f>
        <v>Scratch</v>
      </c>
      <c r="D18" s="4" t="str">
        <f>IF(Full_Data[[#This Row],[Q]]="Q","Q","")</f>
        <v/>
      </c>
      <c r="E18" s="11" t="str">
        <f>Full_Data[[#This Row],[Team]]</f>
        <v>Superformance</v>
      </c>
      <c r="F18" s="11" t="str">
        <f>Full_Data[[#This Row],[Entrant]]</f>
        <v>The Royal Grammar School</v>
      </c>
      <c r="G18" s="7">
        <f>Full_Data[[#This Row],[Best]]</f>
        <v>38.167756707059283</v>
      </c>
    </row>
    <row r="19" spans="1:7" ht="20.100000000000001" customHeight="1" x14ac:dyDescent="0.25">
      <c r="A19" s="3">
        <f>Full_Data[[#This Row],[Pos]]</f>
        <v>18</v>
      </c>
      <c r="B19" s="4">
        <f>Full_Data[[#This Row],[Car]]</f>
        <v>23</v>
      </c>
      <c r="C19" s="3" t="str">
        <f>Full_Data[[#This Row],[Class]]</f>
        <v>Kit</v>
      </c>
      <c r="D19" s="4" t="str">
        <f>IF(Full_Data[[#This Row],[Q]]="Q","Q","")</f>
        <v/>
      </c>
      <c r="E19" s="11" t="str">
        <f>Full_Data[[#This Row],[Team]]</f>
        <v>FHR - Edith</v>
      </c>
      <c r="F19" s="11" t="str">
        <f>Full_Data[[#This Row],[Entrant]]</f>
        <v>Frensham Heights School</v>
      </c>
      <c r="G19" s="7">
        <f>Full_Data[[#This Row],[Best]]</f>
        <v>38.089919608928952</v>
      </c>
    </row>
    <row r="20" spans="1:7" ht="20.100000000000001" customHeight="1" x14ac:dyDescent="0.25">
      <c r="A20" s="3">
        <f>Full_Data[[#This Row],[Pos]]</f>
        <v>19</v>
      </c>
      <c r="B20" s="4">
        <f>Full_Data[[#This Row],[Car]]</f>
        <v>24</v>
      </c>
      <c r="C20" s="3" t="str">
        <f>Full_Data[[#This Row],[Class]]</f>
        <v>Scratch</v>
      </c>
      <c r="D20" s="4" t="str">
        <f>IF(Full_Data[[#This Row],[Q]]="Q","Q","")</f>
        <v>Q</v>
      </c>
      <c r="E20" s="11" t="str">
        <f>Full_Data[[#This Row],[Team]]</f>
        <v>Kernow Morlader</v>
      </c>
      <c r="F20" s="11" t="str">
        <f>Full_Data[[#This Row],[Entrant]]</f>
        <v>Truro High School</v>
      </c>
      <c r="G20" s="7">
        <f>Full_Data[[#This Row],[Best]]</f>
        <v>37.970171000066216</v>
      </c>
    </row>
    <row r="21" spans="1:7" ht="20.100000000000001" customHeight="1" x14ac:dyDescent="0.25">
      <c r="A21" s="3">
        <f>Full_Data[[#This Row],[Pos]]</f>
        <v>20</v>
      </c>
      <c r="B21" s="4">
        <f>Full_Data[[#This Row],[Car]]</f>
        <v>21</v>
      </c>
      <c r="C21" s="3" t="str">
        <f>Full_Data[[#This Row],[Class]]</f>
        <v>Kit</v>
      </c>
      <c r="D21" s="4" t="str">
        <f>IF(Full_Data[[#This Row],[Q]]="Q","Q","")</f>
        <v>Q</v>
      </c>
      <c r="E21" s="11" t="str">
        <f>Full_Data[[#This Row],[Team]]</f>
        <v>Atlas</v>
      </c>
      <c r="F21" s="11" t="str">
        <f>Full_Data[[#This Row],[Entrant]]</f>
        <v>HF24</v>
      </c>
      <c r="G21" s="7">
        <f>Full_Data[[#This Row],[Best]]</f>
        <v>37.863091223410123</v>
      </c>
    </row>
    <row r="22" spans="1:7" ht="20.100000000000001" customHeight="1" x14ac:dyDescent="0.25">
      <c r="A22" s="3">
        <f>Full_Data[[#This Row],[Pos]]</f>
        <v>21</v>
      </c>
      <c r="B22" s="4">
        <f>Full_Data[[#This Row],[Car]]</f>
        <v>288</v>
      </c>
      <c r="C22" s="3" t="str">
        <f>Full_Data[[#This Row],[Class]]</f>
        <v>Scratch</v>
      </c>
      <c r="D22" s="4" t="str">
        <f>IF(Full_Data[[#This Row],[Q]]="Q","Q","")</f>
        <v/>
      </c>
      <c r="E22" s="11" t="str">
        <f>Full_Data[[#This Row],[Team]]</f>
        <v>Vmax RRX</v>
      </c>
      <c r="F22" s="11" t="str">
        <f>Full_Data[[#This Row],[Entrant]]</f>
        <v>Chainreactiongp</v>
      </c>
      <c r="G22" s="7">
        <f>Full_Data[[#This Row],[Best]]</f>
        <v>37.855675478338441</v>
      </c>
    </row>
    <row r="23" spans="1:7" ht="20.100000000000001" customHeight="1" x14ac:dyDescent="0.25">
      <c r="A23" s="3">
        <f>Full_Data[[#This Row],[Pos]]</f>
        <v>22</v>
      </c>
      <c r="B23" s="4">
        <f>Full_Data[[#This Row],[Car]]</f>
        <v>10</v>
      </c>
      <c r="C23" s="3" t="str">
        <f>Full_Data[[#This Row],[Class]]</f>
        <v>Scratch</v>
      </c>
      <c r="D23" s="4" t="str">
        <f>IF(Full_Data[[#This Row],[Q]]="Q","Q","")</f>
        <v/>
      </c>
      <c r="E23" s="11" t="str">
        <f>Full_Data[[#This Row],[Team]]</f>
        <v>FFS-1.5</v>
      </c>
      <c r="F23" s="11" t="str">
        <f>Full_Data[[#This Row],[Entrant]]</f>
        <v>Ysgol Dyffryn Taf</v>
      </c>
      <c r="G23" s="7">
        <f>Full_Data[[#This Row],[Best]]</f>
        <v>37.650545642413881</v>
      </c>
    </row>
    <row r="24" spans="1:7" ht="20.100000000000001" customHeight="1" x14ac:dyDescent="0.25">
      <c r="A24" s="3">
        <f>Full_Data[[#This Row],[Pos]]</f>
        <v>23</v>
      </c>
      <c r="B24" s="4">
        <f>Full_Data[[#This Row],[Car]]</f>
        <v>97</v>
      </c>
      <c r="C24" s="3" t="str">
        <f>Full_Data[[#This Row],[Class]]</f>
        <v>Scratch</v>
      </c>
      <c r="D24" s="4" t="str">
        <f>IF(Full_Data[[#This Row],[Q]]="Q","Q","")</f>
        <v/>
      </c>
      <c r="E24" s="11" t="str">
        <f>Full_Data[[#This Row],[Team]]</f>
        <v>X</v>
      </c>
      <c r="F24" s="11" t="str">
        <f>Full_Data[[#This Row],[Entrant]]</f>
        <v>The Weald School</v>
      </c>
      <c r="G24" s="7">
        <f>Full_Data[[#This Row],[Best]]</f>
        <v>37.51870475313072</v>
      </c>
    </row>
    <row r="25" spans="1:7" ht="20.100000000000001" customHeight="1" x14ac:dyDescent="0.25">
      <c r="A25" s="3">
        <f>Full_Data[[#This Row],[Pos]]</f>
        <v>24</v>
      </c>
      <c r="B25" s="4">
        <f>Full_Data[[#This Row],[Car]]</f>
        <v>46</v>
      </c>
      <c r="C25" s="3" t="str">
        <f>Full_Data[[#This Row],[Class]]</f>
        <v>Scratch</v>
      </c>
      <c r="D25" s="4" t="str">
        <f>IF(Full_Data[[#This Row],[Q]]="Q","Q","")</f>
        <v/>
      </c>
      <c r="E25" s="11" t="str">
        <f>Full_Data[[#This Row],[Team]]</f>
        <v>Dash</v>
      </c>
      <c r="F25" s="11" t="str">
        <f>Full_Data[[#This Row],[Entrant]]</f>
        <v>Park community school</v>
      </c>
      <c r="G25" s="7">
        <f>Full_Data[[#This Row],[Best]]</f>
        <v>37.131025362669462</v>
      </c>
    </row>
    <row r="26" spans="1:7" ht="20.100000000000001" customHeight="1" x14ac:dyDescent="0.25">
      <c r="A26" s="3">
        <f>Full_Data[[#This Row],[Pos]]</f>
        <v>25</v>
      </c>
      <c r="B26" s="4">
        <f>Full_Data[[#This Row],[Car]]</f>
        <v>28</v>
      </c>
      <c r="C26" s="3" t="str">
        <f>Full_Data[[#This Row],[Class]]</f>
        <v>Scratch</v>
      </c>
      <c r="D26" s="4" t="str">
        <f>IF(Full_Data[[#This Row],[Q]]="Q","Q","")</f>
        <v/>
      </c>
      <c r="E26" s="11" t="str">
        <f>Full_Data[[#This Row],[Team]]</f>
        <v>Fiskens</v>
      </c>
      <c r="F26" s="11" t="str">
        <f>Full_Data[[#This Row],[Entrant]]</f>
        <v>Sylvia Beaufoy Youth Centre</v>
      </c>
      <c r="G26" s="7">
        <f>Full_Data[[#This Row],[Best]]</f>
        <v>37.07843567336954</v>
      </c>
    </row>
    <row r="27" spans="1:7" ht="20.100000000000001" customHeight="1" x14ac:dyDescent="0.25">
      <c r="A27" s="3">
        <f>Full_Data[[#This Row],[Pos]]</f>
        <v>26</v>
      </c>
      <c r="B27" s="4">
        <f>Full_Data[[#This Row],[Car]]</f>
        <v>29</v>
      </c>
      <c r="C27" s="3" t="str">
        <f>Full_Data[[#This Row],[Class]]</f>
        <v>Kit</v>
      </c>
      <c r="D27" s="4" t="str">
        <f>IF(Full_Data[[#This Row],[Q]]="Q","Q","")</f>
        <v/>
      </c>
      <c r="E27" s="11" t="str">
        <f>Full_Data[[#This Row],[Team]]</f>
        <v>CoDA</v>
      </c>
      <c r="F27" s="11" t="str">
        <f>Full_Data[[#This Row],[Entrant]]</f>
        <v>City of Derby Academy</v>
      </c>
      <c r="G27" s="7">
        <f>Full_Data[[#This Row],[Best]]</f>
        <v>37.065268492881856</v>
      </c>
    </row>
    <row r="28" spans="1:7" ht="20.100000000000001" customHeight="1" x14ac:dyDescent="0.25">
      <c r="A28" s="3">
        <f>Full_Data[[#This Row],[Pos]]</f>
        <v>27</v>
      </c>
      <c r="B28" s="4">
        <f>Full_Data[[#This Row],[Car]]</f>
        <v>59</v>
      </c>
      <c r="C28" s="3" t="str">
        <f>Full_Data[[#This Row],[Class]]</f>
        <v>Kit</v>
      </c>
      <c r="D28" s="4" t="str">
        <f>IF(Full_Data[[#This Row],[Q]]="Q","Q","")</f>
        <v>Q</v>
      </c>
      <c r="E28" s="11" t="str">
        <f>Full_Data[[#This Row],[Team]]</f>
        <v>Keep Up</v>
      </c>
      <c r="F28" s="11" t="str">
        <f>Full_Data[[#This Row],[Entrant]]</f>
        <v>Park community school</v>
      </c>
      <c r="G28" s="7">
        <f>Full_Data[[#This Row],[Best]]</f>
        <v>37.041071788778773</v>
      </c>
    </row>
    <row r="29" spans="1:7" ht="20.100000000000001" customHeight="1" x14ac:dyDescent="0.25">
      <c r="A29" s="3">
        <f>Full_Data[[#This Row],[Pos]]</f>
        <v>28</v>
      </c>
      <c r="B29" s="4">
        <f>Full_Data[[#This Row],[Car]]</f>
        <v>20</v>
      </c>
      <c r="C29" s="3" t="str">
        <f>Full_Data[[#This Row],[Class]]</f>
        <v>Kit</v>
      </c>
      <c r="D29" s="4" t="str">
        <f>IF(Full_Data[[#This Row],[Q]]="Q","Q","")</f>
        <v/>
      </c>
      <c r="E29" s="11" t="str">
        <f>Full_Data[[#This Row],[Team]]</f>
        <v>WR01</v>
      </c>
      <c r="F29" s="11" t="str">
        <f>Full_Data[[#This Row],[Entrant]]</f>
        <v>Whitgift School</v>
      </c>
      <c r="G29" s="7">
        <f>Full_Data[[#This Row],[Best]]</f>
        <v>36.905203988764484</v>
      </c>
    </row>
    <row r="30" spans="1:7" ht="20.100000000000001" customHeight="1" x14ac:dyDescent="0.25">
      <c r="A30" s="3">
        <f>Full_Data[[#This Row],[Pos]]</f>
        <v>29</v>
      </c>
      <c r="B30" s="4">
        <f>Full_Data[[#This Row],[Car]]</f>
        <v>18</v>
      </c>
      <c r="C30" s="3" t="str">
        <f>Full_Data[[#This Row],[Class]]</f>
        <v>Scratch</v>
      </c>
      <c r="D30" s="4" t="str">
        <f>IF(Full_Data[[#This Row],[Q]]="Q","Q","")</f>
        <v/>
      </c>
      <c r="E30" s="11" t="str">
        <f>Full_Data[[#This Row],[Team]]</f>
        <v>HWM Aston Martin</v>
      </c>
      <c r="F30" s="11" t="str">
        <f>Full_Data[[#This Row],[Entrant]]</f>
        <v>Sylvia Beaufoy Youth Centre</v>
      </c>
      <c r="G30" s="7">
        <f>Full_Data[[#This Row],[Best]]</f>
        <v>36.872014476915702</v>
      </c>
    </row>
    <row r="31" spans="1:7" ht="20.100000000000001" customHeight="1" x14ac:dyDescent="0.25">
      <c r="A31" s="3">
        <f>Full_Data[[#This Row],[Pos]]</f>
        <v>30</v>
      </c>
      <c r="B31" s="4">
        <f>Full_Data[[#This Row],[Car]]</f>
        <v>34</v>
      </c>
      <c r="C31" s="3" t="str">
        <f>Full_Data[[#This Row],[Class]]</f>
        <v>Kit</v>
      </c>
      <c r="D31" s="4" t="str">
        <f>IF(Full_Data[[#This Row],[Q]]="Q","Q","")</f>
        <v/>
      </c>
      <c r="E31" s="11" t="str">
        <f>Full_Data[[#This Row],[Team]]</f>
        <v>Norwich Phoenix</v>
      </c>
      <c r="F31" s="11" t="str">
        <f>Full_Data[[#This Row],[Entrant]]</f>
        <v>Norwich High School for Girls</v>
      </c>
      <c r="G31" s="7">
        <f>Full_Data[[#This Row],[Best]]</f>
        <v>36.280481950661965</v>
      </c>
    </row>
    <row r="32" spans="1:7" ht="20.100000000000001" customHeight="1" x14ac:dyDescent="0.25">
      <c r="A32" s="3">
        <f>Full_Data[[#This Row],[Pos]]</f>
        <v>31</v>
      </c>
      <c r="B32" s="4">
        <f>Full_Data[[#This Row],[Car]]</f>
        <v>49</v>
      </c>
      <c r="C32" s="3" t="str">
        <f>Full_Data[[#This Row],[Class]]</f>
        <v>Kit</v>
      </c>
      <c r="D32" s="4" t="str">
        <f>IF(Full_Data[[#This Row],[Q]]="Q","Q","")</f>
        <v/>
      </c>
      <c r="E32" s="11" t="str">
        <f>Full_Data[[#This Row],[Team]]</f>
        <v>WR02</v>
      </c>
      <c r="F32" s="11" t="str">
        <f>Full_Data[[#This Row],[Entrant]]</f>
        <v>Whitgift School</v>
      </c>
      <c r="G32" s="7">
        <f>Full_Data[[#This Row],[Best]]</f>
        <v>36.240280206713749</v>
      </c>
    </row>
    <row r="33" spans="1:7" ht="20.100000000000001" customHeight="1" x14ac:dyDescent="0.25">
      <c r="A33" s="3">
        <f>Full_Data[[#This Row],[Pos]]</f>
        <v>32</v>
      </c>
      <c r="B33" s="4">
        <f>Full_Data[[#This Row],[Car]]</f>
        <v>53</v>
      </c>
      <c r="C33" s="3" t="str">
        <f>Full_Data[[#This Row],[Class]]</f>
        <v>Scratch</v>
      </c>
      <c r="D33" s="4" t="str">
        <f>IF(Full_Data[[#This Row],[Q]]="Q","Q","")</f>
        <v/>
      </c>
      <c r="E33" s="11" t="str">
        <f>Full_Data[[#This Row],[Team]]</f>
        <v>Rookie 25</v>
      </c>
      <c r="F33" s="11" t="str">
        <f>Full_Data[[#This Row],[Entrant]]</f>
        <v>Sylvia Beaufoy Youth Centre</v>
      </c>
      <c r="G33" s="7">
        <f>Full_Data[[#This Row],[Best]]</f>
        <v>36.086499799315312</v>
      </c>
    </row>
    <row r="34" spans="1:7" ht="20.100000000000001" customHeight="1" x14ac:dyDescent="0.25">
      <c r="A34" s="3">
        <f>Full_Data[[#This Row],[Pos]]</f>
        <v>33</v>
      </c>
      <c r="B34" s="4">
        <f>Full_Data[[#This Row],[Car]]</f>
        <v>75</v>
      </c>
      <c r="C34" s="3" t="str">
        <f>Full_Data[[#This Row],[Class]]</f>
        <v>Scratch</v>
      </c>
      <c r="D34" s="4" t="str">
        <f>IF(Full_Data[[#This Row],[Q]]="Q","Q","")</f>
        <v/>
      </c>
      <c r="E34" s="11" t="str">
        <f>Full_Data[[#This Row],[Team]]</f>
        <v>Floyd</v>
      </c>
      <c r="F34" s="11" t="str">
        <f>Full_Data[[#This Row],[Entrant]]</f>
        <v>Manningtree High School</v>
      </c>
      <c r="G34" s="7">
        <f>Full_Data[[#This Row],[Best]]</f>
        <v>36.039589143403084</v>
      </c>
    </row>
    <row r="35" spans="1:7" ht="20.100000000000001" customHeight="1" x14ac:dyDescent="0.25">
      <c r="A35" s="3">
        <f>Full_Data[[#This Row],[Pos]]</f>
        <v>34</v>
      </c>
      <c r="B35" s="4">
        <f>Full_Data[[#This Row],[Car]]</f>
        <v>26</v>
      </c>
      <c r="C35" s="3" t="str">
        <f>Full_Data[[#This Row],[Class]]</f>
        <v>Scratch</v>
      </c>
      <c r="D35" s="4" t="str">
        <f>IF(Full_Data[[#This Row],[Q]]="Q","Q","")</f>
        <v>Q</v>
      </c>
      <c r="E35" s="11" t="str">
        <f>Full_Data[[#This Row],[Team]]</f>
        <v>Photon</v>
      </c>
      <c r="F35" s="11" t="str">
        <f>Full_Data[[#This Row],[Entrant]]</f>
        <v>Banchory Academy</v>
      </c>
      <c r="G35" s="7">
        <f>Full_Data[[#This Row],[Best]]</f>
        <v>35.867734340742736</v>
      </c>
    </row>
    <row r="36" spans="1:7" ht="20.100000000000001" customHeight="1" x14ac:dyDescent="0.25">
      <c r="A36" s="3">
        <f>Full_Data[[#This Row],[Pos]]</f>
        <v>35</v>
      </c>
      <c r="B36" s="4">
        <f>Full_Data[[#This Row],[Car]]</f>
        <v>91</v>
      </c>
      <c r="C36" s="3" t="str">
        <f>Full_Data[[#This Row],[Class]]</f>
        <v>Scratch</v>
      </c>
      <c r="D36" s="4" t="str">
        <f>IF(Full_Data[[#This Row],[Q]]="Q","Q","")</f>
        <v/>
      </c>
      <c r="E36" s="11" t="str">
        <f>Full_Data[[#This Row],[Team]]</f>
        <v>FR-5m</v>
      </c>
      <c r="F36" s="11" t="str">
        <f>Full_Data[[#This Row],[Entrant]]</f>
        <v>Repton Prep School</v>
      </c>
      <c r="G36" s="7">
        <f>Full_Data[[#This Row],[Best]]</f>
        <v>35.731416743664923</v>
      </c>
    </row>
    <row r="37" spans="1:7" ht="20.100000000000001" customHeight="1" x14ac:dyDescent="0.25">
      <c r="A37" s="3">
        <f>Full_Data[[#This Row],[Pos]]</f>
        <v>36</v>
      </c>
      <c r="B37" s="4">
        <f>Full_Data[[#This Row],[Car]]</f>
        <v>96</v>
      </c>
      <c r="C37" s="3" t="str">
        <f>Full_Data[[#This Row],[Class]]</f>
        <v>Kit</v>
      </c>
      <c r="D37" s="4" t="str">
        <f>IF(Full_Data[[#This Row],[Q]]="Q","Q","")</f>
        <v/>
      </c>
      <c r="E37" s="11" t="str">
        <f>Full_Data[[#This Row],[Team]]</f>
        <v>Team Spirit 2</v>
      </c>
      <c r="F37" s="11" t="str">
        <f>Full_Data[[#This Row],[Entrant]]</f>
        <v>Park community school</v>
      </c>
      <c r="G37" s="7">
        <f>Full_Data[[#This Row],[Best]]</f>
        <v>35.684181953306812</v>
      </c>
    </row>
    <row r="38" spans="1:7" ht="20.100000000000001" customHeight="1" x14ac:dyDescent="0.25">
      <c r="A38" s="3">
        <f>Full_Data[[#This Row],[Pos]]</f>
        <v>37</v>
      </c>
      <c r="B38" s="4">
        <f>Full_Data[[#This Row],[Car]]</f>
        <v>35</v>
      </c>
      <c r="C38" s="3" t="str">
        <f>Full_Data[[#This Row],[Class]]</f>
        <v>Kit</v>
      </c>
      <c r="D38" s="4" t="str">
        <f>IF(Full_Data[[#This Row],[Q]]="Q","Q","")</f>
        <v/>
      </c>
      <c r="E38" s="11" t="str">
        <f>Full_Data[[#This Row],[Team]]</f>
        <v>FHR - Isabel</v>
      </c>
      <c r="F38" s="11" t="str">
        <f>Full_Data[[#This Row],[Entrant]]</f>
        <v>Frensham Heights School</v>
      </c>
      <c r="G38" s="7">
        <f>Full_Data[[#This Row],[Best]]</f>
        <v>35.634607880098685</v>
      </c>
    </row>
    <row r="39" spans="1:7" ht="20.100000000000001" customHeight="1" x14ac:dyDescent="0.25">
      <c r="A39" s="3">
        <f>Full_Data[[#This Row],[Pos]]</f>
        <v>38</v>
      </c>
      <c r="B39" s="4">
        <f>Full_Data[[#This Row],[Car]]</f>
        <v>40</v>
      </c>
      <c r="C39" s="3" t="str">
        <f>Full_Data[[#This Row],[Class]]</f>
        <v>Kit</v>
      </c>
      <c r="D39" s="4" t="str">
        <f>IF(Full_Data[[#This Row],[Q]]="Q","Q","")</f>
        <v>Q</v>
      </c>
      <c r="E39" s="11" t="str">
        <f>Full_Data[[#This Row],[Team]]</f>
        <v>The Imp</v>
      </c>
      <c r="F39" s="11" t="str">
        <f>Full_Data[[#This Row],[Entrant]]</f>
        <v>Lincoln UTC</v>
      </c>
      <c r="G39" s="7">
        <f>Full_Data[[#This Row],[Best]]</f>
        <v>35.574094813110563</v>
      </c>
    </row>
    <row r="40" spans="1:7" ht="20.100000000000001" customHeight="1" x14ac:dyDescent="0.25">
      <c r="A40" s="3">
        <f>Full_Data[[#This Row],[Pos]]</f>
        <v>39</v>
      </c>
      <c r="B40" s="4">
        <f>Full_Data[[#This Row],[Car]]</f>
        <v>32</v>
      </c>
      <c r="C40" s="3" t="str">
        <f>Full_Data[[#This Row],[Class]]</f>
        <v>Kit</v>
      </c>
      <c r="D40" s="4" t="str">
        <f>IF(Full_Data[[#This Row],[Q]]="Q","Q","")</f>
        <v/>
      </c>
      <c r="E40" s="11" t="str">
        <f>Full_Data[[#This Row],[Team]]</f>
        <v>Phantom</v>
      </c>
      <c r="F40" s="11" t="str">
        <f>Full_Data[[#This Row],[Entrant]]</f>
        <v>Town Close School</v>
      </c>
      <c r="G40" s="7">
        <f>Full_Data[[#This Row],[Best]]</f>
        <v>35.567259157620569</v>
      </c>
    </row>
    <row r="41" spans="1:7" ht="20.100000000000001" customHeight="1" x14ac:dyDescent="0.25">
      <c r="A41" s="3">
        <f>Full_Data[[#This Row],[Pos]]</f>
        <v>40</v>
      </c>
      <c r="B41" s="4">
        <f>Full_Data[[#This Row],[Car]]</f>
        <v>38</v>
      </c>
      <c r="C41" s="3" t="str">
        <f>Full_Data[[#This Row],[Class]]</f>
        <v>Kit</v>
      </c>
      <c r="D41" s="4" t="str">
        <f>IF(Full_Data[[#This Row],[Q]]="Q","Q","")</f>
        <v>Q</v>
      </c>
      <c r="E41" s="11" t="str">
        <f>Full_Data[[#This Row],[Team]]</f>
        <v>West Buckland Flyer</v>
      </c>
      <c r="F41" s="11" t="str">
        <f>Full_Data[[#This Row],[Entrant]]</f>
        <v>WEST BUCKLAND SCHOOL</v>
      </c>
      <c r="G41" s="7">
        <f>Full_Data[[#This Row],[Best]]</f>
        <v>35.557629094014459</v>
      </c>
    </row>
    <row r="42" spans="1:7" ht="20.100000000000001" customHeight="1" x14ac:dyDescent="0.25">
      <c r="A42" s="3">
        <f>Full_Data[[#This Row],[Pos]]</f>
        <v>41</v>
      </c>
      <c r="B42" s="4">
        <f>Full_Data[[#This Row],[Car]]</f>
        <v>31</v>
      </c>
      <c r="C42" s="3" t="str">
        <f>Full_Data[[#This Row],[Class]]</f>
        <v>Kit</v>
      </c>
      <c r="D42" s="4" t="str">
        <f>IF(Full_Data[[#This Row],[Q]]="Q","Q","")</f>
        <v/>
      </c>
      <c r="E42" s="11" t="str">
        <f>Full_Data[[#This Row],[Team]]</f>
        <v>PRT Raptor</v>
      </c>
      <c r="F42" s="11" t="str">
        <f>Full_Data[[#This Row],[Entrant]]</f>
        <v>The Priory School</v>
      </c>
      <c r="G42" s="7">
        <f>Full_Data[[#This Row],[Best]]</f>
        <v>35.186441683805086</v>
      </c>
    </row>
    <row r="43" spans="1:7" ht="20.100000000000001" customHeight="1" x14ac:dyDescent="0.25">
      <c r="A43" s="3">
        <f>Full_Data[[#This Row],[Pos]]</f>
        <v>42</v>
      </c>
      <c r="B43" s="4">
        <f>Full_Data[[#This Row],[Car]]</f>
        <v>9</v>
      </c>
      <c r="C43" s="3" t="str">
        <f>Full_Data[[#This Row],[Class]]</f>
        <v>Scratch</v>
      </c>
      <c r="D43" s="4" t="str">
        <f>IF(Full_Data[[#This Row],[Q]]="Q","Q","")</f>
        <v/>
      </c>
      <c r="E43" s="11" t="str">
        <f>Full_Data[[#This Row],[Team]]</f>
        <v>Hummingbird</v>
      </c>
      <c r="F43" s="11" t="str">
        <f>Full_Data[[#This Row],[Entrant]]</f>
        <v>Plymouth High School for Girls</v>
      </c>
      <c r="G43" s="7">
        <f>Full_Data[[#This Row],[Best]]</f>
        <v>35.113372719734663</v>
      </c>
    </row>
    <row r="44" spans="1:7" ht="20.100000000000001" customHeight="1" x14ac:dyDescent="0.25">
      <c r="A44" s="3">
        <f>Full_Data[[#This Row],[Pos]]</f>
        <v>43</v>
      </c>
      <c r="B44" s="4">
        <f>Full_Data[[#This Row],[Car]]</f>
        <v>87</v>
      </c>
      <c r="C44" s="3" t="str">
        <f>Full_Data[[#This Row],[Class]]</f>
        <v>Kit</v>
      </c>
      <c r="D44" s="4" t="str">
        <f>IF(Full_Data[[#This Row],[Q]]="Q","Q","")</f>
        <v/>
      </c>
      <c r="E44" s="11" t="str">
        <f>Full_Data[[#This Row],[Team]]</f>
        <v>Langley Lightning</v>
      </c>
      <c r="F44" s="11" t="str">
        <f>Full_Data[[#This Row],[Entrant]]</f>
        <v>The Langley Senior School</v>
      </c>
      <c r="G44" s="7">
        <f>Full_Data[[#This Row],[Best]]</f>
        <v>35.047264974046591</v>
      </c>
    </row>
    <row r="45" spans="1:7" ht="20.100000000000001" customHeight="1" x14ac:dyDescent="0.25">
      <c r="A45" s="3">
        <f>Full_Data[[#This Row],[Pos]]</f>
        <v>44</v>
      </c>
      <c r="B45" s="4">
        <f>Full_Data[[#This Row],[Car]]</f>
        <v>39</v>
      </c>
      <c r="C45" s="3" t="str">
        <f>Full_Data[[#This Row],[Class]]</f>
        <v>Scratch</v>
      </c>
      <c r="D45" s="4" t="str">
        <f>IF(Full_Data[[#This Row],[Q]]="Q","Q","")</f>
        <v/>
      </c>
      <c r="E45" s="11" t="str">
        <f>Full_Data[[#This Row],[Team]]</f>
        <v>Green Goddess</v>
      </c>
      <c r="F45" s="11" t="str">
        <f>Full_Data[[#This Row],[Entrant]]</f>
        <v>Truro High School</v>
      </c>
      <c r="G45" s="7">
        <f>Full_Data[[#This Row],[Best]]</f>
        <v>34.818321674658975</v>
      </c>
    </row>
    <row r="46" spans="1:7" ht="20.100000000000001" customHeight="1" x14ac:dyDescent="0.25">
      <c r="A46" s="3">
        <f>Full_Data[[#This Row],[Pos]]</f>
        <v>45</v>
      </c>
      <c r="B46" s="4">
        <f>Full_Data[[#This Row],[Car]]</f>
        <v>52</v>
      </c>
      <c r="C46" s="3" t="str">
        <f>Full_Data[[#This Row],[Class]]</f>
        <v>Kit</v>
      </c>
      <c r="D46" s="4" t="str">
        <f>IF(Full_Data[[#This Row],[Q]]="Q","Q","")</f>
        <v/>
      </c>
      <c r="E46" s="11" t="str">
        <f>Full_Data[[#This Row],[Team]]</f>
        <v>Firefly FF03</v>
      </c>
      <c r="F46" s="11" t="str">
        <f>Full_Data[[#This Row],[Entrant]]</f>
        <v>St Paul's School</v>
      </c>
      <c r="G46" s="7">
        <f>Full_Data[[#This Row],[Best]]</f>
        <v>34.79601102915538</v>
      </c>
    </row>
    <row r="47" spans="1:7" ht="20.100000000000001" customHeight="1" x14ac:dyDescent="0.25">
      <c r="A47" s="3">
        <f>Full_Data[[#This Row],[Pos]]</f>
        <v>46</v>
      </c>
      <c r="B47" s="4">
        <f>Full_Data[[#This Row],[Car]]</f>
        <v>30</v>
      </c>
      <c r="C47" s="3" t="str">
        <f>Full_Data[[#This Row],[Class]]</f>
        <v>Kit</v>
      </c>
      <c r="D47" s="4" t="str">
        <f>IF(Full_Data[[#This Row],[Q]]="Q","Q","")</f>
        <v/>
      </c>
      <c r="E47" s="11" t="str">
        <f>Full_Data[[#This Row],[Team]]</f>
        <v>FHR - Beatrice</v>
      </c>
      <c r="F47" s="11" t="str">
        <f>Full_Data[[#This Row],[Entrant]]</f>
        <v>Frensham Heights School</v>
      </c>
      <c r="G47" s="7">
        <f>Full_Data[[#This Row],[Best]]</f>
        <v>34.728438294267157</v>
      </c>
    </row>
    <row r="48" spans="1:7" ht="20.100000000000001" customHeight="1" x14ac:dyDescent="0.25">
      <c r="A48" s="3">
        <f>Full_Data[[#This Row],[Pos]]</f>
        <v>47</v>
      </c>
      <c r="B48" s="4">
        <f>Full_Data[[#This Row],[Car]]</f>
        <v>69</v>
      </c>
      <c r="C48" s="3" t="str">
        <f>Full_Data[[#This Row],[Class]]</f>
        <v>Kit</v>
      </c>
      <c r="D48" s="4" t="str">
        <f>IF(Full_Data[[#This Row],[Q]]="Q","Q","")</f>
        <v/>
      </c>
      <c r="E48" s="11" t="str">
        <f>Full_Data[[#This Row],[Team]]</f>
        <v>Spare Parts</v>
      </c>
      <c r="F48" s="11" t="str">
        <f>Full_Data[[#This Row],[Entrant]]</f>
        <v>Ivybridge Community College</v>
      </c>
      <c r="G48" s="7">
        <f>Full_Data[[#This Row],[Best]]</f>
        <v>34.687754661014445</v>
      </c>
    </row>
    <row r="49" spans="1:7" ht="20.100000000000001" customHeight="1" x14ac:dyDescent="0.25">
      <c r="A49" s="3">
        <f>Full_Data[[#This Row],[Pos]]</f>
        <v>48</v>
      </c>
      <c r="B49" s="4">
        <f>Full_Data[[#This Row],[Car]]</f>
        <v>56</v>
      </c>
      <c r="C49" s="3" t="str">
        <f>Full_Data[[#This Row],[Class]]</f>
        <v>Kit</v>
      </c>
      <c r="D49" s="4" t="str">
        <f>IF(Full_Data[[#This Row],[Q]]="Q","Q","")</f>
        <v>Q</v>
      </c>
      <c r="E49" s="11" t="str">
        <f>Full_Data[[#This Row],[Team]]</f>
        <v>Polaris</v>
      </c>
      <c r="F49" s="11" t="str">
        <f>Full_Data[[#This Row],[Entrant]]</f>
        <v>HF24</v>
      </c>
      <c r="G49" s="7">
        <f>Full_Data[[#This Row],[Best]]</f>
        <v>34.685617570324446</v>
      </c>
    </row>
    <row r="50" spans="1:7" ht="20.100000000000001" customHeight="1" x14ac:dyDescent="0.25">
      <c r="A50" s="3">
        <f>Full_Data[[#This Row],[Pos]]</f>
        <v>49</v>
      </c>
      <c r="B50" s="4">
        <f>Full_Data[[#This Row],[Car]]</f>
        <v>37</v>
      </c>
      <c r="C50" s="3" t="str">
        <f>Full_Data[[#This Row],[Class]]</f>
        <v>Scratch</v>
      </c>
      <c r="D50" s="4" t="str">
        <f>IF(Full_Data[[#This Row],[Q]]="Q","Q","")</f>
        <v/>
      </c>
      <c r="E50" s="11" t="str">
        <f>Full_Data[[#This Row],[Team]]</f>
        <v>Garth Hill Blazers Mk1</v>
      </c>
      <c r="F50" s="11" t="str">
        <f>Full_Data[[#This Row],[Entrant]]</f>
        <v>Garth Hill College,Bracknell Berkshire.</v>
      </c>
      <c r="G50" s="7">
        <f>Full_Data[[#This Row],[Best]]</f>
        <v>34.671927900630415</v>
      </c>
    </row>
    <row r="51" spans="1:7" ht="20.100000000000001" customHeight="1" x14ac:dyDescent="0.25">
      <c r="A51" s="3">
        <f>Full_Data[[#This Row],[Pos]]</f>
        <v>50</v>
      </c>
      <c r="B51" s="4">
        <f>Full_Data[[#This Row],[Car]]</f>
        <v>27</v>
      </c>
      <c r="C51" s="3" t="str">
        <f>Full_Data[[#This Row],[Class]]</f>
        <v>Kit</v>
      </c>
      <c r="D51" s="4" t="str">
        <f>IF(Full_Data[[#This Row],[Q]]="Q","Q","")</f>
        <v>Q</v>
      </c>
      <c r="E51" s="11" t="str">
        <f>Full_Data[[#This Row],[Team]]</f>
        <v>Green Arrow 1 - OEG</v>
      </c>
      <c r="F51" s="11" t="str">
        <f>Full_Data[[#This Row],[Entrant]]</f>
        <v>Albyn School - Green Arrows OEG</v>
      </c>
      <c r="G51" s="7">
        <f>Full_Data[[#This Row],[Best]]</f>
        <v>34.636436964018671</v>
      </c>
    </row>
    <row r="52" spans="1:7" ht="20.100000000000001" customHeight="1" x14ac:dyDescent="0.25">
      <c r="A52" s="3">
        <f>Full_Data[[#This Row],[Pos]]</f>
        <v>51</v>
      </c>
      <c r="B52" s="4">
        <f>Full_Data[[#This Row],[Car]]</f>
        <v>15</v>
      </c>
      <c r="C52" s="3" t="str">
        <f>Full_Data[[#This Row],[Class]]</f>
        <v>Kit</v>
      </c>
      <c r="D52" s="4" t="str">
        <f>IF(Full_Data[[#This Row],[Q]]="Q","Q","")</f>
        <v/>
      </c>
      <c r="E52" s="11" t="str">
        <f>Full_Data[[#This Row],[Team]]</f>
        <v>Green Arrow 3 - Resonance</v>
      </c>
      <c r="F52" s="11" t="str">
        <f>Full_Data[[#This Row],[Entrant]]</f>
        <v>Albyn School - Green Arrows OEG</v>
      </c>
      <c r="G52" s="7">
        <f>Full_Data[[#This Row],[Best]]</f>
        <v>34.628377718927602</v>
      </c>
    </row>
    <row r="53" spans="1:7" ht="20.100000000000001" customHeight="1" x14ac:dyDescent="0.25">
      <c r="A53" s="3">
        <f>Full_Data[[#This Row],[Pos]]</f>
        <v>52</v>
      </c>
      <c r="B53" s="4">
        <f>Full_Data[[#This Row],[Car]]</f>
        <v>66</v>
      </c>
      <c r="C53" s="3" t="str">
        <f>Full_Data[[#This Row],[Class]]</f>
        <v>Scratch</v>
      </c>
      <c r="D53" s="4" t="str">
        <f>IF(Full_Data[[#This Row],[Q]]="Q","Q","")</f>
        <v/>
      </c>
      <c r="E53" s="11" t="str">
        <f>Full_Data[[#This Row],[Team]]</f>
        <v>Merlin</v>
      </c>
      <c r="F53" s="11" t="str">
        <f>Full_Data[[#This Row],[Entrant]]</f>
        <v>Grampian Transport Museum Young Engineers</v>
      </c>
      <c r="G53" s="7">
        <f>Full_Data[[#This Row],[Best]]</f>
        <v>34.40829016963599</v>
      </c>
    </row>
    <row r="54" spans="1:7" ht="20.100000000000001" customHeight="1" x14ac:dyDescent="0.25">
      <c r="A54" s="3">
        <f>Full_Data[[#This Row],[Pos]]</f>
        <v>53</v>
      </c>
      <c r="B54" s="4">
        <f>Full_Data[[#This Row],[Car]]</f>
        <v>33</v>
      </c>
      <c r="C54" s="3" t="str">
        <f>Full_Data[[#This Row],[Class]]</f>
        <v>Scratch</v>
      </c>
      <c r="D54" s="4" t="str">
        <f>IF(Full_Data[[#This Row],[Q]]="Q","Q","")</f>
        <v/>
      </c>
      <c r="E54" s="11" t="str">
        <f>Full_Data[[#This Row],[Team]]</f>
        <v>DGS1</v>
      </c>
      <c r="F54" s="11" t="str">
        <f>Full_Data[[#This Row],[Entrant]]</f>
        <v>Derby Grammar School</v>
      </c>
      <c r="G54" s="7">
        <f>Full_Data[[#This Row],[Best]]</f>
        <v>34.355808675720176</v>
      </c>
    </row>
    <row r="55" spans="1:7" ht="20.100000000000001" customHeight="1" x14ac:dyDescent="0.25">
      <c r="A55" s="3">
        <f>Full_Data[[#This Row],[Pos]]</f>
        <v>54</v>
      </c>
      <c r="B55" s="4">
        <f>Full_Data[[#This Row],[Car]]</f>
        <v>71</v>
      </c>
      <c r="C55" s="3" t="str">
        <f>Full_Data[[#This Row],[Class]]</f>
        <v>Kit</v>
      </c>
      <c r="D55" s="4" t="str">
        <f>IF(Full_Data[[#This Row],[Q]]="Q","Q","")</f>
        <v/>
      </c>
      <c r="E55" s="11" t="str">
        <f>Full_Data[[#This Row],[Team]]</f>
        <v>Chivenor Air Cadets 2</v>
      </c>
      <c r="F55" s="11" t="str">
        <f>Full_Data[[#This Row],[Entrant]]</f>
        <v>Royal Air Force Air Cadets 722 Squadron</v>
      </c>
      <c r="G55" s="7">
        <f>Full_Data[[#This Row],[Best]]</f>
        <v>34.081172848189865</v>
      </c>
    </row>
    <row r="56" spans="1:7" ht="20.100000000000001" customHeight="1" x14ac:dyDescent="0.25">
      <c r="A56" s="3">
        <f>Full_Data[[#This Row],[Pos]]</f>
        <v>55</v>
      </c>
      <c r="B56" s="4">
        <f>Full_Data[[#This Row],[Car]]</f>
        <v>70</v>
      </c>
      <c r="C56" s="3" t="str">
        <f>Full_Data[[#This Row],[Class]]</f>
        <v>Kit</v>
      </c>
      <c r="D56" s="4" t="str">
        <f>IF(Full_Data[[#This Row],[Q]]="Q","Q","")</f>
        <v/>
      </c>
      <c r="E56" s="11" t="str">
        <f>Full_Data[[#This Row],[Team]]</f>
        <v>Bourne Girls</v>
      </c>
      <c r="F56" s="11" t="str">
        <f>Full_Data[[#This Row],[Entrant]]</f>
        <v>Bourne Community College</v>
      </c>
      <c r="G56" s="7">
        <f>Full_Data[[#This Row],[Best]]</f>
        <v>34.041189190371995</v>
      </c>
    </row>
    <row r="57" spans="1:7" ht="20.100000000000001" customHeight="1" x14ac:dyDescent="0.25">
      <c r="A57" s="3">
        <f>Full_Data[[#This Row],[Pos]]</f>
        <v>56</v>
      </c>
      <c r="B57" s="4">
        <f>Full_Data[[#This Row],[Car]]</f>
        <v>93</v>
      </c>
      <c r="C57" s="3" t="str">
        <f>Full_Data[[#This Row],[Class]]</f>
        <v>Kit</v>
      </c>
      <c r="D57" s="4" t="str">
        <f>IF(Full_Data[[#This Row],[Q]]="Q","Q","")</f>
        <v/>
      </c>
      <c r="E57" s="11" t="str">
        <f>Full_Data[[#This Row],[Team]]</f>
        <v>Redruth Racers</v>
      </c>
      <c r="F57" s="11" t="str">
        <f>Full_Data[[#This Row],[Entrant]]</f>
        <v>Redruth School</v>
      </c>
      <c r="G57" s="7">
        <f>Full_Data[[#This Row],[Best]]</f>
        <v>33.989627052880408</v>
      </c>
    </row>
    <row r="58" spans="1:7" ht="20.100000000000001" customHeight="1" x14ac:dyDescent="0.25">
      <c r="A58" s="3">
        <f>Full_Data[[#This Row],[Pos]]</f>
        <v>57</v>
      </c>
      <c r="B58" s="4">
        <f>Full_Data[[#This Row],[Car]]</f>
        <v>297</v>
      </c>
      <c r="C58" s="3" t="str">
        <f>Full_Data[[#This Row],[Class]]</f>
        <v>Kit</v>
      </c>
      <c r="D58" s="4" t="str">
        <f>IF(Full_Data[[#This Row],[Q]]="Q","Q","")</f>
        <v/>
      </c>
      <c r="E58" s="11" t="str">
        <f>Full_Data[[#This Row],[Team]]</f>
        <v>The Wyvern</v>
      </c>
      <c r="F58" s="11" t="str">
        <f>Full_Data[[#This Row],[Entrant]]</f>
        <v>Queens College</v>
      </c>
      <c r="G58" s="7">
        <f>Full_Data[[#This Row],[Best]]</f>
        <v>33.936867494027112</v>
      </c>
    </row>
    <row r="59" spans="1:7" ht="20.100000000000001" customHeight="1" x14ac:dyDescent="0.25">
      <c r="A59" s="3">
        <f>Full_Data[[#This Row],[Pos]]</f>
        <v>58</v>
      </c>
      <c r="B59" s="4">
        <f>Full_Data[[#This Row],[Car]]</f>
        <v>60</v>
      </c>
      <c r="C59" s="3" t="str">
        <f>Full_Data[[#This Row],[Class]]</f>
        <v>Kit</v>
      </c>
      <c r="D59" s="4" t="str">
        <f>IF(Full_Data[[#This Row],[Q]]="Q","Q","")</f>
        <v/>
      </c>
      <c r="E59" s="11" t="str">
        <f>Full_Data[[#This Row],[Team]]</f>
        <v>Chivenor Air Cadets 1</v>
      </c>
      <c r="F59" s="11" t="str">
        <f>Full_Data[[#This Row],[Entrant]]</f>
        <v>Royal Air Force Air Cadets 722 Squadron</v>
      </c>
      <c r="G59" s="7">
        <f>Full_Data[[#This Row],[Best]]</f>
        <v>33.836391411162843</v>
      </c>
    </row>
    <row r="60" spans="1:7" ht="20.100000000000001" customHeight="1" x14ac:dyDescent="0.25">
      <c r="A60" s="3">
        <f>Full_Data[[#This Row],[Pos]]</f>
        <v>59</v>
      </c>
      <c r="B60" s="4">
        <f>Full_Data[[#This Row],[Car]]</f>
        <v>104</v>
      </c>
      <c r="C60" s="3" t="str">
        <f>Full_Data[[#This Row],[Class]]</f>
        <v>Scratch</v>
      </c>
      <c r="D60" s="4" t="str">
        <f>IF(Full_Data[[#This Row],[Q]]="Q","Q","")</f>
        <v/>
      </c>
      <c r="E60" s="11" t="str">
        <f>Full_Data[[#This Row],[Team]]</f>
        <v>Garth Hill Blazers MK2</v>
      </c>
      <c r="F60" s="11" t="str">
        <f>Full_Data[[#This Row],[Entrant]]</f>
        <v>Garth Hill College,Bracknell Berkshire.</v>
      </c>
      <c r="G60" s="7">
        <f>Full_Data[[#This Row],[Best]]</f>
        <v>33.785780691012349</v>
      </c>
    </row>
    <row r="61" spans="1:7" ht="20.100000000000001" customHeight="1" x14ac:dyDescent="0.25">
      <c r="A61" s="3">
        <f>Full_Data[[#This Row],[Pos]]</f>
        <v>60</v>
      </c>
      <c r="B61" s="4">
        <f>Full_Data[[#This Row],[Car]]</f>
        <v>25</v>
      </c>
      <c r="C61" s="3" t="str">
        <f>Full_Data[[#This Row],[Class]]</f>
        <v>Kit</v>
      </c>
      <c r="D61" s="4" t="str">
        <f>IF(Full_Data[[#This Row],[Q]]="Q","Q","")</f>
        <v/>
      </c>
      <c r="E61" s="11" t="str">
        <f>Full_Data[[#This Row],[Team]]</f>
        <v>Bindon</v>
      </c>
      <c r="F61" s="11" t="str">
        <f>Full_Data[[#This Row],[Entrant]]</f>
        <v>Torquay Academy</v>
      </c>
      <c r="G61" s="7">
        <f>Full_Data[[#This Row],[Best]]</f>
        <v>33.77758106942494</v>
      </c>
    </row>
    <row r="62" spans="1:7" ht="20.100000000000001" customHeight="1" x14ac:dyDescent="0.25">
      <c r="A62" s="3">
        <f>Full_Data[[#This Row],[Pos]]</f>
        <v>61</v>
      </c>
      <c r="B62" s="4">
        <f>Full_Data[[#This Row],[Car]]</f>
        <v>89</v>
      </c>
      <c r="C62" s="3" t="str">
        <f>Full_Data[[#This Row],[Class]]</f>
        <v>Kit</v>
      </c>
      <c r="D62" s="4" t="str">
        <f>IF(Full_Data[[#This Row],[Q]]="Q","Q","")</f>
        <v/>
      </c>
      <c r="E62" s="11" t="str">
        <f>Full_Data[[#This Row],[Team]]</f>
        <v>Red Rocket</v>
      </c>
      <c r="F62" s="11" t="str">
        <f>Full_Data[[#This Row],[Entrant]]</f>
        <v>George Watson's College</v>
      </c>
      <c r="G62" s="7">
        <f>Full_Data[[#This Row],[Best]]</f>
        <v>33.546365086244251</v>
      </c>
    </row>
    <row r="63" spans="1:7" ht="20.100000000000001" customHeight="1" x14ac:dyDescent="0.25">
      <c r="A63" s="3">
        <f>Full_Data[[#This Row],[Pos]]</f>
        <v>62</v>
      </c>
      <c r="B63" s="4">
        <f>Full_Data[[#This Row],[Car]]</f>
        <v>374</v>
      </c>
      <c r="C63" s="3" t="str">
        <f>Full_Data[[#This Row],[Class]]</f>
        <v>Kit</v>
      </c>
      <c r="D63" s="4" t="str">
        <f>IF(Full_Data[[#This Row],[Q]]="Q","Q","")</f>
        <v/>
      </c>
      <c r="E63" s="11" t="str">
        <f>Full_Data[[#This Row],[Team]]</f>
        <v>BAD.1</v>
      </c>
      <c r="F63" s="11" t="str">
        <f>Full_Data[[#This Row],[Entrant]]</f>
        <v>Berwick Academy</v>
      </c>
      <c r="G63" s="7">
        <f>Full_Data[[#This Row],[Best]]</f>
        <v>33.530036351536381</v>
      </c>
    </row>
    <row r="64" spans="1:7" ht="20.100000000000001" customHeight="1" x14ac:dyDescent="0.25">
      <c r="A64" s="3">
        <f>Full_Data[[#This Row],[Pos]]</f>
        <v>63</v>
      </c>
      <c r="B64" s="4">
        <f>Full_Data[[#This Row],[Car]]</f>
        <v>106</v>
      </c>
      <c r="C64" s="3" t="str">
        <f>Full_Data[[#This Row],[Class]]</f>
        <v>Kit</v>
      </c>
      <c r="D64" s="4" t="str">
        <f>IF(Full_Data[[#This Row],[Q]]="Q","Q","")</f>
        <v/>
      </c>
      <c r="E64" s="11" t="str">
        <f>Full_Data[[#This Row],[Team]]</f>
        <v>MM-Volt</v>
      </c>
      <c r="F64" s="11" t="str">
        <f>Full_Data[[#This Row],[Entrant]]</f>
        <v>Lytchett Minster School</v>
      </c>
      <c r="G64" s="7">
        <f>Full_Data[[#This Row],[Best]]</f>
        <v>33.137999999999998</v>
      </c>
    </row>
    <row r="65" spans="1:7" ht="20.100000000000001" customHeight="1" x14ac:dyDescent="0.25">
      <c r="A65" s="3">
        <f>Full_Data[[#This Row],[Pos]]</f>
        <v>64</v>
      </c>
      <c r="B65" s="4">
        <f>Full_Data[[#This Row],[Car]]</f>
        <v>42</v>
      </c>
      <c r="C65" s="3" t="str">
        <f>Full_Data[[#This Row],[Class]]</f>
        <v>Kit</v>
      </c>
      <c r="D65" s="4" t="str">
        <f>IF(Full_Data[[#This Row],[Q]]="Q","Q","")</f>
        <v/>
      </c>
      <c r="E65" s="11" t="str">
        <f>Full_Data[[#This Row],[Team]]</f>
        <v>Neutron</v>
      </c>
      <c r="F65" s="11" t="str">
        <f>Full_Data[[#This Row],[Entrant]]</f>
        <v>Banchory Academy</v>
      </c>
      <c r="G65" s="7">
        <f>Full_Data[[#This Row],[Best]]</f>
        <v>33.030355642856001</v>
      </c>
    </row>
    <row r="66" spans="1:7" ht="20.100000000000001" customHeight="1" x14ac:dyDescent="0.25">
      <c r="A66" s="3">
        <f>Full_Data[[#This Row],[Pos]]</f>
        <v>65</v>
      </c>
      <c r="B66" s="4">
        <f>Full_Data[[#This Row],[Car]]</f>
        <v>54</v>
      </c>
      <c r="C66" s="3" t="str">
        <f>Full_Data[[#This Row],[Class]]</f>
        <v>Scratch</v>
      </c>
      <c r="D66" s="4" t="str">
        <f>IF(Full_Data[[#This Row],[Q]]="Q","Q","")</f>
        <v/>
      </c>
      <c r="E66" s="11" t="str">
        <f>Full_Data[[#This Row],[Team]]</f>
        <v>Electron</v>
      </c>
      <c r="F66" s="11" t="str">
        <f>Full_Data[[#This Row],[Entrant]]</f>
        <v>Banchory Academy</v>
      </c>
      <c r="G66" s="7">
        <f>Full_Data[[#This Row],[Best]]</f>
        <v>32.926052380042059</v>
      </c>
    </row>
    <row r="67" spans="1:7" ht="20.100000000000001" customHeight="1" x14ac:dyDescent="0.25">
      <c r="A67" s="3">
        <f>Full_Data[[#This Row],[Pos]]</f>
        <v>66</v>
      </c>
      <c r="B67" s="4">
        <f>Full_Data[[#This Row],[Car]]</f>
        <v>241</v>
      </c>
      <c r="C67" s="3" t="str">
        <f>Full_Data[[#This Row],[Class]]</f>
        <v>Kit</v>
      </c>
      <c r="D67" s="4" t="str">
        <f>IF(Full_Data[[#This Row],[Q]]="Q","Q","")</f>
        <v/>
      </c>
      <c r="E67" s="11" t="str">
        <f>Full_Data[[#This Row],[Team]]</f>
        <v>Bournestannah</v>
      </c>
      <c r="F67" s="11" t="str">
        <f>Full_Data[[#This Row],[Entrant]]</f>
        <v>Bourne Community College</v>
      </c>
      <c r="G67" s="7">
        <f>Full_Data[[#This Row],[Best]]</f>
        <v>32.888130938877161</v>
      </c>
    </row>
    <row r="68" spans="1:7" ht="20.100000000000001" customHeight="1" x14ac:dyDescent="0.25">
      <c r="A68" s="3">
        <f>Full_Data[[#This Row],[Pos]]</f>
        <v>67</v>
      </c>
      <c r="B68" s="4">
        <f>Full_Data[[#This Row],[Car]]</f>
        <v>68</v>
      </c>
      <c r="C68" s="3" t="str">
        <f>Full_Data[[#This Row],[Class]]</f>
        <v>Kit</v>
      </c>
      <c r="D68" s="4" t="str">
        <f>IF(Full_Data[[#This Row],[Q]]="Q","Q","")</f>
        <v/>
      </c>
      <c r="E68" s="11" t="str">
        <f>Full_Data[[#This Row],[Team]]</f>
        <v>G0 GASP</v>
      </c>
      <c r="F68" s="11" t="str">
        <f>Full_Data[[#This Row],[Entrant]]</f>
        <v>GASP Motor Project</v>
      </c>
      <c r="G68" s="7">
        <f>Full_Data[[#This Row],[Best]]</f>
        <v>32.88546759515166</v>
      </c>
    </row>
    <row r="69" spans="1:7" ht="20.100000000000001" customHeight="1" x14ac:dyDescent="0.25">
      <c r="A69" s="3">
        <f>Full_Data[[#This Row],[Pos]]</f>
        <v>68</v>
      </c>
      <c r="B69" s="4">
        <f>Full_Data[[#This Row],[Car]]</f>
        <v>117</v>
      </c>
      <c r="C69" s="3" t="str">
        <f>Full_Data[[#This Row],[Class]]</f>
        <v>Kit</v>
      </c>
      <c r="D69" s="4" t="str">
        <f>IF(Full_Data[[#This Row],[Q]]="Q","Q","")</f>
        <v/>
      </c>
      <c r="E69" s="11" t="str">
        <f>Full_Data[[#This Row],[Team]]</f>
        <v>Oblivion motorsport</v>
      </c>
      <c r="F69" s="11" t="str">
        <f>Full_Data[[#This Row],[Entrant]]</f>
        <v>Brixham college</v>
      </c>
      <c r="G69" s="7">
        <f>Full_Data[[#This Row],[Best]]</f>
        <v>32.883200246821019</v>
      </c>
    </row>
    <row r="70" spans="1:7" ht="20.100000000000001" customHeight="1" x14ac:dyDescent="0.25">
      <c r="A70" s="3">
        <f>Full_Data[[#This Row],[Pos]]</f>
        <v>69</v>
      </c>
      <c r="B70" s="4">
        <f>Full_Data[[#This Row],[Car]]</f>
        <v>99</v>
      </c>
      <c r="C70" s="3" t="str">
        <f>Full_Data[[#This Row],[Class]]</f>
        <v>Kit</v>
      </c>
      <c r="D70" s="4" t="str">
        <f>IF(Full_Data[[#This Row],[Q]]="Q","Q","")</f>
        <v/>
      </c>
      <c r="E70" s="11" t="str">
        <f>Full_Data[[#This Row],[Team]]</f>
        <v>Silver Slug</v>
      </c>
      <c r="F70" s="11" t="str">
        <f>Full_Data[[#This Row],[Entrant]]</f>
        <v>Grampian Transport Museum Young Engineers</v>
      </c>
      <c r="G70" s="7">
        <f>Full_Data[[#This Row],[Best]]</f>
        <v>32.485001900582269</v>
      </c>
    </row>
    <row r="71" spans="1:7" ht="20.100000000000001" customHeight="1" x14ac:dyDescent="0.25">
      <c r="A71" s="3">
        <f>Full_Data[[#This Row],[Pos]]</f>
        <v>70</v>
      </c>
      <c r="B71" s="4">
        <f>Full_Data[[#This Row],[Car]]</f>
        <v>65</v>
      </c>
      <c r="C71" s="3" t="str">
        <f>Full_Data[[#This Row],[Class]]</f>
        <v>Scratch</v>
      </c>
      <c r="D71" s="4" t="str">
        <f>IF(Full_Data[[#This Row],[Q]]="Q","Q","")</f>
        <v/>
      </c>
      <c r="E71" s="11" t="str">
        <f>Full_Data[[#This Row],[Team]]</f>
        <v>Centaurus</v>
      </c>
      <c r="F71" s="11" t="str">
        <f>Full_Data[[#This Row],[Entrant]]</f>
        <v>The Charging Pods</v>
      </c>
      <c r="G71" s="7">
        <f>Full_Data[[#This Row],[Best]]</f>
        <v>32.400739417753172</v>
      </c>
    </row>
    <row r="72" spans="1:7" ht="20.100000000000001" customHeight="1" x14ac:dyDescent="0.25">
      <c r="A72" s="3">
        <f>Full_Data[[#This Row],[Pos]]</f>
        <v>71</v>
      </c>
      <c r="B72" s="4">
        <f>Full_Data[[#This Row],[Car]]</f>
        <v>115</v>
      </c>
      <c r="C72" s="3" t="str">
        <f>Full_Data[[#This Row],[Class]]</f>
        <v>Kit</v>
      </c>
      <c r="D72" s="4" t="str">
        <f>IF(Full_Data[[#This Row],[Q]]="Q","Q","")</f>
        <v/>
      </c>
      <c r="E72" s="11" t="str">
        <f>Full_Data[[#This Row],[Team]]</f>
        <v>The Blue Marlin</v>
      </c>
      <c r="F72" s="11" t="str">
        <f>Full_Data[[#This Row],[Entrant]]</f>
        <v>Holmewood House School</v>
      </c>
      <c r="G72" s="7">
        <f>Full_Data[[#This Row],[Best]]</f>
        <v>32.319679665336224</v>
      </c>
    </row>
    <row r="73" spans="1:7" ht="20.100000000000001" customHeight="1" x14ac:dyDescent="0.25">
      <c r="A73" s="3">
        <f>Full_Data[[#This Row],[Pos]]</f>
        <v>72</v>
      </c>
      <c r="B73" s="4">
        <f>Full_Data[[#This Row],[Car]]</f>
        <v>67</v>
      </c>
      <c r="C73" s="3" t="str">
        <f>Full_Data[[#This Row],[Class]]</f>
        <v>Kit</v>
      </c>
      <c r="D73" s="4" t="str">
        <f>IF(Full_Data[[#This Row],[Q]]="Q","Q","")</f>
        <v/>
      </c>
      <c r="E73" s="11" t="str">
        <f>Full_Data[[#This Row],[Team]]</f>
        <v>ASAP Slimer</v>
      </c>
      <c r="F73" s="11" t="str">
        <f>Full_Data[[#This Row],[Entrant]]</f>
        <v>All Saints Academy Plymouth</v>
      </c>
      <c r="G73" s="7">
        <f>Full_Data[[#This Row],[Best]]</f>
        <v>32.244069981905753</v>
      </c>
    </row>
    <row r="74" spans="1:7" ht="20.100000000000001" customHeight="1" x14ac:dyDescent="0.25">
      <c r="A74" s="3">
        <f>Full_Data[[#This Row],[Pos]]</f>
        <v>73</v>
      </c>
      <c r="B74" s="4">
        <f>Full_Data[[#This Row],[Car]]</f>
        <v>64</v>
      </c>
      <c r="C74" s="3" t="str">
        <f>Full_Data[[#This Row],[Class]]</f>
        <v>Kit</v>
      </c>
      <c r="D74" s="4" t="str">
        <f>IF(Full_Data[[#This Row],[Q]]="Q","Q","")</f>
        <v/>
      </c>
      <c r="E74" s="11" t="str">
        <f>Full_Data[[#This Row],[Team]]</f>
        <v>ASAP Interceptor</v>
      </c>
      <c r="F74" s="11" t="str">
        <f>Full_Data[[#This Row],[Entrant]]</f>
        <v>All Saints Academy Plymouth</v>
      </c>
      <c r="G74" s="7">
        <f>Full_Data[[#This Row],[Best]]</f>
        <v>32.227728963562193</v>
      </c>
    </row>
    <row r="75" spans="1:7" ht="20.100000000000001" customHeight="1" x14ac:dyDescent="0.25">
      <c r="A75" s="3">
        <f>Full_Data[[#This Row],[Pos]]</f>
        <v>74</v>
      </c>
      <c r="B75" s="4">
        <f>Full_Data[[#This Row],[Car]]</f>
        <v>111</v>
      </c>
      <c r="C75" s="3" t="str">
        <f>Full_Data[[#This Row],[Class]]</f>
        <v>Kit</v>
      </c>
      <c r="D75" s="4" t="str">
        <f>IF(Full_Data[[#This Row],[Q]]="Q","Q","")</f>
        <v/>
      </c>
      <c r="E75" s="11" t="str">
        <f>Full_Data[[#This Row],[Team]]</f>
        <v>The Angel</v>
      </c>
      <c r="F75" s="11" t="str">
        <f>Full_Data[[#This Row],[Entrant]]</f>
        <v>Lincoln UTC</v>
      </c>
      <c r="G75" s="7">
        <f>Full_Data[[#This Row],[Best]]</f>
        <v>32.14514044725253</v>
      </c>
    </row>
    <row r="76" spans="1:7" ht="20.100000000000001" customHeight="1" x14ac:dyDescent="0.25">
      <c r="A76" s="3">
        <f>Full_Data[[#This Row],[Pos]]</f>
        <v>75</v>
      </c>
      <c r="B76" s="4">
        <f>Full_Data[[#This Row],[Car]]</f>
        <v>163</v>
      </c>
      <c r="C76" s="3" t="str">
        <f>Full_Data[[#This Row],[Class]]</f>
        <v>Scratch</v>
      </c>
      <c r="D76" s="4" t="str">
        <f>IF(Full_Data[[#This Row],[Q]]="Q","Q","")</f>
        <v/>
      </c>
      <c r="E76" s="11" t="str">
        <f>Full_Data[[#This Row],[Team]]</f>
        <v>Empress</v>
      </c>
      <c r="F76" s="11" t="str">
        <f>Full_Data[[#This Row],[Entrant]]</f>
        <v>Truro High School</v>
      </c>
      <c r="G76" s="7">
        <f>Full_Data[[#This Row],[Best]]</f>
        <v>32.140606031677848</v>
      </c>
    </row>
    <row r="77" spans="1:7" ht="20.100000000000001" customHeight="1" x14ac:dyDescent="0.25">
      <c r="A77" s="3">
        <f>Full_Data[[#This Row],[Pos]]</f>
        <v>76</v>
      </c>
      <c r="B77" s="4">
        <f>Full_Data[[#This Row],[Car]]</f>
        <v>282</v>
      </c>
      <c r="C77" s="3" t="str">
        <f>Full_Data[[#This Row],[Class]]</f>
        <v>Scratch</v>
      </c>
      <c r="D77" s="4" t="str">
        <f>IF(Full_Data[[#This Row],[Q]]="Q","Q","")</f>
        <v/>
      </c>
      <c r="E77" s="11" t="str">
        <f>Full_Data[[#This Row],[Team]]</f>
        <v>Redborne Racing RB3</v>
      </c>
      <c r="F77" s="11" t="str">
        <f>Full_Data[[#This Row],[Entrant]]</f>
        <v>Redborne Upper School</v>
      </c>
      <c r="G77" s="7">
        <f>Full_Data[[#This Row],[Best]]</f>
        <v>32.100730949509888</v>
      </c>
    </row>
    <row r="78" spans="1:7" ht="20.100000000000001" customHeight="1" x14ac:dyDescent="0.25">
      <c r="A78" s="3">
        <f>Full_Data[[#This Row],[Pos]]</f>
        <v>77</v>
      </c>
      <c r="B78" s="4">
        <f>Full_Data[[#This Row],[Car]]</f>
        <v>376</v>
      </c>
      <c r="C78" s="3" t="str">
        <f>Full_Data[[#This Row],[Class]]</f>
        <v>Kit</v>
      </c>
      <c r="D78" s="4" t="str">
        <f>IF(Full_Data[[#This Row],[Q]]="Q","Q","")</f>
        <v/>
      </c>
      <c r="E78" s="11" t="str">
        <f>Full_Data[[#This Row],[Team]]</f>
        <v>Cransley Senna</v>
      </c>
      <c r="F78" s="11" t="str">
        <f>Full_Data[[#This Row],[Entrant]]</f>
        <v>Cransley School</v>
      </c>
      <c r="G78" s="7">
        <f>Full_Data[[#This Row],[Best]]</f>
        <v>31.693361134610605</v>
      </c>
    </row>
    <row r="79" spans="1:7" ht="20.100000000000001" customHeight="1" x14ac:dyDescent="0.25">
      <c r="A79" s="3">
        <f>Full_Data[[#This Row],[Pos]]</f>
        <v>78</v>
      </c>
      <c r="B79" s="4">
        <f>Full_Data[[#This Row],[Car]]</f>
        <v>74</v>
      </c>
      <c r="C79" s="3" t="str">
        <f>Full_Data[[#This Row],[Class]]</f>
        <v>Kit</v>
      </c>
      <c r="D79" s="4" t="str">
        <f>IF(Full_Data[[#This Row],[Q]]="Q","Q","")</f>
        <v/>
      </c>
      <c r="E79" s="11" t="str">
        <f>Full_Data[[#This Row],[Team]]</f>
        <v>Brightspark!</v>
      </c>
      <c r="F79" s="11" t="str">
        <f>Full_Data[[#This Row],[Entrant]]</f>
        <v>GASP Motor Project</v>
      </c>
      <c r="G79" s="7">
        <f>Full_Data[[#This Row],[Best]]</f>
        <v>31.620287146852458</v>
      </c>
    </row>
    <row r="80" spans="1:7" ht="20.100000000000001" customHeight="1" x14ac:dyDescent="0.25">
      <c r="A80" s="3">
        <f>Full_Data[[#This Row],[Pos]]</f>
        <v>79</v>
      </c>
      <c r="B80" s="4">
        <f>Full_Data[[#This Row],[Car]]</f>
        <v>154</v>
      </c>
      <c r="C80" s="3" t="str">
        <f>Full_Data[[#This Row],[Class]]</f>
        <v>Kit</v>
      </c>
      <c r="D80" s="4" t="str">
        <f>IF(Full_Data[[#This Row],[Q]]="Q","Q","")</f>
        <v/>
      </c>
      <c r="E80" s="11" t="str">
        <f>Full_Data[[#This Row],[Team]]</f>
        <v>St Gabs</v>
      </c>
      <c r="F80" s="11" t="str">
        <f>Full_Data[[#This Row],[Entrant]]</f>
        <v>St Gabriel's School</v>
      </c>
      <c r="G80" s="7">
        <f>Full_Data[[#This Row],[Best]]</f>
        <v>31.548208642187699</v>
      </c>
    </row>
    <row r="81" spans="1:7" ht="20.100000000000001" customHeight="1" x14ac:dyDescent="0.25">
      <c r="A81" s="3">
        <f>Full_Data[[#This Row],[Pos]]</f>
        <v>80</v>
      </c>
      <c r="B81" s="4">
        <f>Full_Data[[#This Row],[Car]]</f>
        <v>92</v>
      </c>
      <c r="C81" s="3" t="str">
        <f>Full_Data[[#This Row],[Class]]</f>
        <v>Kit</v>
      </c>
      <c r="D81" s="4" t="str">
        <f>IF(Full_Data[[#This Row],[Q]]="Q","Q","")</f>
        <v/>
      </c>
      <c r="E81" s="11" t="str">
        <f>Full_Data[[#This Row],[Team]]</f>
        <v>Xanthus</v>
      </c>
      <c r="F81" s="11" t="str">
        <f>Full_Data[[#This Row],[Entrant]]</f>
        <v>Plymouth High School for Girls</v>
      </c>
      <c r="G81" s="7">
        <f>Full_Data[[#This Row],[Best]]</f>
        <v>31.526589105889535</v>
      </c>
    </row>
    <row r="82" spans="1:7" ht="20.100000000000001" customHeight="1" x14ac:dyDescent="0.25">
      <c r="A82" s="3">
        <f>Full_Data[[#This Row],[Pos]]</f>
        <v>81</v>
      </c>
      <c r="B82" s="4">
        <f>Full_Data[[#This Row],[Car]]</f>
        <v>123</v>
      </c>
      <c r="C82" s="3" t="str">
        <f>Full_Data[[#This Row],[Class]]</f>
        <v>Kit</v>
      </c>
      <c r="D82" s="4" t="str">
        <f>IF(Full_Data[[#This Row],[Q]]="Q","Q","")</f>
        <v/>
      </c>
      <c r="E82" s="11" t="str">
        <f>Full_Data[[#This Row],[Team]]</f>
        <v>Denefield Racing car 2</v>
      </c>
      <c r="F82" s="11" t="str">
        <f>Full_Data[[#This Row],[Entrant]]</f>
        <v>Denefield School</v>
      </c>
      <c r="G82" s="7">
        <f>Full_Data[[#This Row],[Best]]</f>
        <v>31.451352541587177</v>
      </c>
    </row>
    <row r="83" spans="1:7" ht="20.100000000000001" customHeight="1" x14ac:dyDescent="0.25">
      <c r="A83" s="3">
        <f>Full_Data[[#This Row],[Pos]]</f>
        <v>82</v>
      </c>
      <c r="B83" s="4">
        <f>Full_Data[[#This Row],[Car]]</f>
        <v>102</v>
      </c>
      <c r="C83" s="3" t="str">
        <f>Full_Data[[#This Row],[Class]]</f>
        <v>Kit</v>
      </c>
      <c r="D83" s="4" t="str">
        <f>IF(Full_Data[[#This Row],[Q]]="Q","Q","")</f>
        <v/>
      </c>
      <c r="E83" s="11" t="str">
        <f>Full_Data[[#This Row],[Team]]</f>
        <v>Barby</v>
      </c>
      <c r="F83" s="11" t="str">
        <f>Full_Data[[#This Row],[Entrant]]</f>
        <v>Alleyne's Academy</v>
      </c>
      <c r="G83" s="7">
        <f>Full_Data[[#This Row],[Best]]</f>
        <v>31.050999380455909</v>
      </c>
    </row>
    <row r="84" spans="1:7" ht="20.100000000000001" customHeight="1" x14ac:dyDescent="0.25">
      <c r="A84" s="3">
        <f>Full_Data[[#This Row],[Pos]]</f>
        <v>83</v>
      </c>
      <c r="B84" s="4">
        <f>Full_Data[[#This Row],[Car]]</f>
        <v>188</v>
      </c>
      <c r="C84" s="3" t="str">
        <f>Full_Data[[#This Row],[Class]]</f>
        <v>Kit</v>
      </c>
      <c r="D84" s="4" t="str">
        <f>IF(Full_Data[[#This Row],[Q]]="Q","Q","")</f>
        <v/>
      </c>
      <c r="E84" s="11" t="str">
        <f>Full_Data[[#This Row],[Team]]</f>
        <v>Freddy Falcon</v>
      </c>
      <c r="F84" s="11" t="str">
        <f>Full_Data[[#This Row],[Entrant]]</f>
        <v>Frederick Gough School</v>
      </c>
      <c r="G84" s="7">
        <f>Full_Data[[#This Row],[Best]]</f>
        <v>30.886437101805271</v>
      </c>
    </row>
    <row r="85" spans="1:7" ht="20.100000000000001" customHeight="1" x14ac:dyDescent="0.25">
      <c r="A85" s="3">
        <f>Full_Data[[#This Row],[Pos]]</f>
        <v>84</v>
      </c>
      <c r="B85" s="4">
        <f>Full_Data[[#This Row],[Car]]</f>
        <v>209</v>
      </c>
      <c r="C85" s="3" t="str">
        <f>Full_Data[[#This Row],[Class]]</f>
        <v>Kit</v>
      </c>
      <c r="D85" s="4" t="str">
        <f>IF(Full_Data[[#This Row],[Q]]="Q","Q","")</f>
        <v/>
      </c>
      <c r="E85" s="11" t="str">
        <f>Full_Data[[#This Row],[Team]]</f>
        <v>Weybourne Flyer</v>
      </c>
      <c r="F85" s="11" t="str">
        <f>Full_Data[[#This Row],[Entrant]]</f>
        <v>All Hallows Catholic School</v>
      </c>
      <c r="G85" s="7">
        <f>Full_Data[[#This Row],[Best]]</f>
        <v>30.771000000000001</v>
      </c>
    </row>
    <row r="86" spans="1:7" ht="20.100000000000001" customHeight="1" x14ac:dyDescent="0.25">
      <c r="A86" s="3">
        <f>Full_Data[[#This Row],[Pos]]</f>
        <v>85</v>
      </c>
      <c r="B86" s="4">
        <f>Full_Data[[#This Row],[Car]]</f>
        <v>319</v>
      </c>
      <c r="C86" s="3" t="str">
        <f>Full_Data[[#This Row],[Class]]</f>
        <v>Kit</v>
      </c>
      <c r="D86" s="4" t="str">
        <f>IF(Full_Data[[#This Row],[Q]]="Q","Q","")</f>
        <v/>
      </c>
      <c r="E86" s="11" t="str">
        <f>Full_Data[[#This Row],[Team]]</f>
        <v>Phoenix Fusion</v>
      </c>
      <c r="F86" s="11" t="str">
        <f>Full_Data[[#This Row],[Entrant]]</f>
        <v>Phoenix Collegiate Secondary School</v>
      </c>
      <c r="G86" s="7">
        <f>Full_Data[[#This Row],[Best]]</f>
        <v>30.737785588752196</v>
      </c>
    </row>
    <row r="87" spans="1:7" ht="20.100000000000001" customHeight="1" x14ac:dyDescent="0.25">
      <c r="A87" s="3">
        <f>Full_Data[[#This Row],[Pos]]</f>
        <v>86</v>
      </c>
      <c r="B87" s="4">
        <f>Full_Data[[#This Row],[Car]]</f>
        <v>269</v>
      </c>
      <c r="C87" s="3" t="str">
        <f>Full_Data[[#This Row],[Class]]</f>
        <v>Kit</v>
      </c>
      <c r="D87" s="4" t="str">
        <f>IF(Full_Data[[#This Row],[Q]]="Q","Q","")</f>
        <v/>
      </c>
      <c r="E87" s="11" t="str">
        <f>Full_Data[[#This Row],[Team]]</f>
        <v>Langley Thunderbolt</v>
      </c>
      <c r="F87" s="11" t="str">
        <f>Full_Data[[#This Row],[Entrant]]</f>
        <v>The Langley Senior School</v>
      </c>
      <c r="G87" s="7">
        <f>Full_Data[[#This Row],[Best]]</f>
        <v>30.490341027475491</v>
      </c>
    </row>
    <row r="88" spans="1:7" ht="20.100000000000001" customHeight="1" x14ac:dyDescent="0.25">
      <c r="A88" s="3">
        <f>Full_Data[[#This Row],[Pos]]</f>
        <v>87</v>
      </c>
      <c r="B88" s="4">
        <f>Full_Data[[#This Row],[Car]]</f>
        <v>165</v>
      </c>
      <c r="C88" s="3" t="str">
        <f>Full_Data[[#This Row],[Class]]</f>
        <v>Kit</v>
      </c>
      <c r="D88" s="4" t="str">
        <f>IF(Full_Data[[#This Row],[Q]]="Q","Q","")</f>
        <v/>
      </c>
      <c r="E88" s="11" t="str">
        <f>Full_Data[[#This Row],[Team]]</f>
        <v>DGT-Apollo</v>
      </c>
      <c r="F88" s="11" t="str">
        <f>Full_Data[[#This Row],[Entrant]]</f>
        <v>The Dulwich School Cranbrook</v>
      </c>
      <c r="G88" s="7">
        <f>Full_Data[[#This Row],[Best]]</f>
        <v>30.456428365831695</v>
      </c>
    </row>
    <row r="89" spans="1:7" ht="20.100000000000001" customHeight="1" x14ac:dyDescent="0.25">
      <c r="A89" s="3">
        <f>Full_Data[[#This Row],[Pos]]</f>
        <v>88</v>
      </c>
      <c r="B89" s="4">
        <f>Full_Data[[#This Row],[Car]]</f>
        <v>181</v>
      </c>
      <c r="C89" s="3" t="str">
        <f>Full_Data[[#This Row],[Class]]</f>
        <v>Kit</v>
      </c>
      <c r="D89" s="4" t="str">
        <f>IF(Full_Data[[#This Row],[Q]]="Q","Q","")</f>
        <v/>
      </c>
      <c r="E89" s="11" t="str">
        <f>Full_Data[[#This Row],[Team]]</f>
        <v>The Austin Flyer</v>
      </c>
      <c r="F89" s="11" t="str">
        <f>Full_Data[[#This Row],[Entrant]]</f>
        <v>Austin Friars School</v>
      </c>
      <c r="G89" s="7">
        <f>Full_Data[[#This Row],[Best]]</f>
        <v>30.453003251708804</v>
      </c>
    </row>
    <row r="90" spans="1:7" ht="20.100000000000001" customHeight="1" x14ac:dyDescent="0.25">
      <c r="A90" s="3">
        <f>Full_Data[[#This Row],[Pos]]</f>
        <v>89</v>
      </c>
      <c r="B90" s="4">
        <f>Full_Data[[#This Row],[Car]]</f>
        <v>177</v>
      </c>
      <c r="C90" s="3" t="str">
        <f>Full_Data[[#This Row],[Class]]</f>
        <v>Kit</v>
      </c>
      <c r="D90" s="4" t="str">
        <f>IF(Full_Data[[#This Row],[Q]]="Q","Q","")</f>
        <v/>
      </c>
      <c r="E90" s="11" t="str">
        <f>Full_Data[[#This Row],[Team]]</f>
        <v>GHS Hummingbird</v>
      </c>
      <c r="F90" s="11" t="str">
        <f>Full_Data[[#This Row],[Entrant]]</f>
        <v>Guildford High School</v>
      </c>
      <c r="G90" s="7">
        <f>Full_Data[[#This Row],[Best]]</f>
        <v>30.134634719141655</v>
      </c>
    </row>
    <row r="91" spans="1:7" ht="20.100000000000001" customHeight="1" x14ac:dyDescent="0.25">
      <c r="A91" s="3">
        <f>Full_Data[[#This Row],[Pos]]</f>
        <v>90</v>
      </c>
      <c r="B91" s="4">
        <f>Full_Data[[#This Row],[Car]]</f>
        <v>134</v>
      </c>
      <c r="C91" s="3" t="str">
        <f>Full_Data[[#This Row],[Class]]</f>
        <v>Kit</v>
      </c>
      <c r="D91" s="4" t="str">
        <f>IF(Full_Data[[#This Row],[Q]]="Q","Q","")</f>
        <v/>
      </c>
      <c r="E91" s="11" t="str">
        <f>Full_Data[[#This Row],[Team]]</f>
        <v>CS Speedworks</v>
      </c>
      <c r="F91" s="11" t="str">
        <f>Full_Data[[#This Row],[Entrant]]</f>
        <v>Cransley School</v>
      </c>
      <c r="G91" s="7">
        <f>Full_Data[[#This Row],[Best]]</f>
        <v>30.114611732094971</v>
      </c>
    </row>
    <row r="92" spans="1:7" ht="20.100000000000001" customHeight="1" x14ac:dyDescent="0.25">
      <c r="A92" s="3">
        <f>Full_Data[[#This Row],[Pos]]</f>
        <v>91</v>
      </c>
      <c r="B92" s="4">
        <f>Full_Data[[#This Row],[Car]]</f>
        <v>378</v>
      </c>
      <c r="C92" s="3" t="str">
        <f>Full_Data[[#This Row],[Class]]</f>
        <v>Kit</v>
      </c>
      <c r="D92" s="4" t="str">
        <f>IF(Full_Data[[#This Row],[Q]]="Q","Q","")</f>
        <v/>
      </c>
      <c r="E92" s="11" t="str">
        <f>Full_Data[[#This Row],[Team]]</f>
        <v>Carnelia</v>
      </c>
      <c r="F92" s="11" t="str">
        <f>Full_Data[[#This Row],[Entrant]]</f>
        <v>Mayfield School</v>
      </c>
      <c r="G92" s="7">
        <f>Full_Data[[#This Row],[Best]]</f>
        <v>30.087684269026699</v>
      </c>
    </row>
    <row r="93" spans="1:7" ht="20.100000000000001" customHeight="1" x14ac:dyDescent="0.25">
      <c r="A93" s="3">
        <f>Full_Data[[#This Row],[Pos]]</f>
        <v>92</v>
      </c>
      <c r="B93" s="4">
        <f>Full_Data[[#This Row],[Car]]</f>
        <v>94</v>
      </c>
      <c r="C93" s="3" t="str">
        <f>Full_Data[[#This Row],[Class]]</f>
        <v>Kit</v>
      </c>
      <c r="D93" s="4" t="str">
        <f>IF(Full_Data[[#This Row],[Q]]="Q","Q","")</f>
        <v/>
      </c>
      <c r="E93" s="11" t="str">
        <f>Full_Data[[#This Row],[Team]]</f>
        <v>Betty</v>
      </c>
      <c r="F93" s="11" t="str">
        <f>Full_Data[[#This Row],[Entrant]]</f>
        <v>St Georges Weybridge</v>
      </c>
      <c r="G93" s="7">
        <f>Full_Data[[#This Row],[Best]]</f>
        <v>29.961023858282754</v>
      </c>
    </row>
    <row r="94" spans="1:7" ht="20.100000000000001" customHeight="1" x14ac:dyDescent="0.25">
      <c r="A94" s="3">
        <f>Full_Data[[#This Row],[Pos]]</f>
        <v>93</v>
      </c>
      <c r="B94" s="4">
        <f>Full_Data[[#This Row],[Car]]</f>
        <v>121</v>
      </c>
      <c r="C94" s="3" t="str">
        <f>Full_Data[[#This Row],[Class]]</f>
        <v>Kit</v>
      </c>
      <c r="D94" s="4" t="str">
        <f>IF(Full_Data[[#This Row],[Q]]="Q","Q","")</f>
        <v/>
      </c>
      <c r="E94" s="11" t="str">
        <f>Full_Data[[#This Row],[Team]]</f>
        <v>Bluey</v>
      </c>
      <c r="F94" s="11" t="str">
        <f>Full_Data[[#This Row],[Entrant]]</f>
        <v>Alleyne's Academy</v>
      </c>
      <c r="G94" s="7">
        <f>Full_Data[[#This Row],[Best]]</f>
        <v>29.774181234351669</v>
      </c>
    </row>
    <row r="95" spans="1:7" ht="20.100000000000001" customHeight="1" x14ac:dyDescent="0.25">
      <c r="A95" s="3">
        <f>Full_Data[[#This Row],[Pos]]</f>
        <v>94</v>
      </c>
      <c r="B95" s="4">
        <f>Full_Data[[#This Row],[Car]]</f>
        <v>124</v>
      </c>
      <c r="C95" s="3" t="str">
        <f>Full_Data[[#This Row],[Class]]</f>
        <v>Kit</v>
      </c>
      <c r="D95" s="4" t="str">
        <f>IF(Full_Data[[#This Row],[Q]]="Q","Q","")</f>
        <v/>
      </c>
      <c r="E95" s="11" t="str">
        <f>Full_Data[[#This Row],[Team]]</f>
        <v>DRHS 1</v>
      </c>
      <c r="F95" s="11" t="str">
        <f>Full_Data[[#This Row],[Entrant]]</f>
        <v>Denmark Road High School</v>
      </c>
      <c r="G95" s="7">
        <f>Full_Data[[#This Row],[Best]]</f>
        <v>29.701786819926724</v>
      </c>
    </row>
    <row r="96" spans="1:7" ht="20.100000000000001" customHeight="1" x14ac:dyDescent="0.25">
      <c r="A96" s="3">
        <f>Full_Data[[#This Row],[Pos]]</f>
        <v>95</v>
      </c>
      <c r="B96" s="4">
        <f>Full_Data[[#This Row],[Car]]</f>
        <v>58</v>
      </c>
      <c r="C96" s="3" t="str">
        <f>Full_Data[[#This Row],[Class]]</f>
        <v>Kit</v>
      </c>
      <c r="D96" s="4" t="str">
        <f>IF(Full_Data[[#This Row],[Q]]="Q","Q","")</f>
        <v/>
      </c>
      <c r="E96" s="11" t="str">
        <f>Full_Data[[#This Row],[Team]]</f>
        <v>Framula E</v>
      </c>
      <c r="F96" s="11" t="str">
        <f>Full_Data[[#This Row],[Entrant]]</f>
        <v>Framingham Earl High School</v>
      </c>
      <c r="G96" s="7">
        <f>Full_Data[[#This Row],[Best]]</f>
        <v>29.694596169147292</v>
      </c>
    </row>
    <row r="97" spans="1:7" ht="20.100000000000001" customHeight="1" x14ac:dyDescent="0.25">
      <c r="A97" s="3">
        <f>Full_Data[[#This Row],[Pos]]</f>
        <v>96</v>
      </c>
      <c r="B97" s="4">
        <f>Full_Data[[#This Row],[Car]]</f>
        <v>100</v>
      </c>
      <c r="C97" s="3" t="str">
        <f>Full_Data[[#This Row],[Class]]</f>
        <v>Kit</v>
      </c>
      <c r="D97" s="4" t="str">
        <f>IF(Full_Data[[#This Row],[Q]]="Q","Q","")</f>
        <v/>
      </c>
      <c r="E97" s="11" t="str">
        <f>Full_Data[[#This Row],[Team]]</f>
        <v>Chase</v>
      </c>
      <c r="F97" s="11" t="str">
        <f>Full_Data[[#This Row],[Entrant]]</f>
        <v>Park community school</v>
      </c>
      <c r="G97" s="7">
        <f>Full_Data[[#This Row],[Best]]</f>
        <v>29.622562831616154</v>
      </c>
    </row>
    <row r="98" spans="1:7" ht="20.100000000000001" customHeight="1" x14ac:dyDescent="0.25">
      <c r="A98" s="3">
        <f>Full_Data[[#This Row],[Pos]]</f>
        <v>97</v>
      </c>
      <c r="B98" s="4">
        <f>Full_Data[[#This Row],[Car]]</f>
        <v>50</v>
      </c>
      <c r="C98" s="3" t="str">
        <f>Full_Data[[#This Row],[Class]]</f>
        <v>Kit</v>
      </c>
      <c r="D98" s="4" t="str">
        <f>IF(Full_Data[[#This Row],[Q]]="Q","Q","")</f>
        <v/>
      </c>
      <c r="E98" s="11" t="str">
        <f>Full_Data[[#This Row],[Team]]</f>
        <v>Chadwick</v>
      </c>
      <c r="F98" s="11" t="str">
        <f>Full_Data[[#This Row],[Entrant]]</f>
        <v>Torquay Academy</v>
      </c>
      <c r="G98" s="7">
        <f>Full_Data[[#This Row],[Best]]</f>
        <v>29.6</v>
      </c>
    </row>
    <row r="99" spans="1:7" ht="20.100000000000001" customHeight="1" x14ac:dyDescent="0.25">
      <c r="A99" s="3">
        <f>Full_Data[[#This Row],[Pos]]</f>
        <v>97</v>
      </c>
      <c r="B99" s="4">
        <f>Full_Data[[#This Row],[Car]]</f>
        <v>225</v>
      </c>
      <c r="C99" s="3" t="str">
        <f>Full_Data[[#This Row],[Class]]</f>
        <v>Kit</v>
      </c>
      <c r="D99" s="4" t="str">
        <f>IF(Full_Data[[#This Row],[Q]]="Q","Q","")</f>
        <v/>
      </c>
      <c r="E99" s="11" t="str">
        <f>Full_Data[[#This Row],[Team]]</f>
        <v>SDCC</v>
      </c>
      <c r="F99" s="11" t="str">
        <f>Full_Data[[#This Row],[Entrant]]</f>
        <v>South Dartmoor Community College</v>
      </c>
      <c r="G99" s="7">
        <f>Full_Data[[#This Row],[Best]]</f>
        <v>29.6</v>
      </c>
    </row>
    <row r="100" spans="1:7" ht="20.100000000000001" customHeight="1" x14ac:dyDescent="0.25">
      <c r="A100" s="3">
        <f>Full_Data[[#This Row],[Pos]]</f>
        <v>99</v>
      </c>
      <c r="B100" s="4">
        <f>Full_Data[[#This Row],[Car]]</f>
        <v>78</v>
      </c>
      <c r="C100" s="3" t="str">
        <f>Full_Data[[#This Row],[Class]]</f>
        <v>Kit</v>
      </c>
      <c r="D100" s="4" t="str">
        <f>IF(Full_Data[[#This Row],[Q]]="Q","Q","")</f>
        <v/>
      </c>
      <c r="E100" s="11" t="str">
        <f>Full_Data[[#This Row],[Team]]</f>
        <v>PRT Hunter</v>
      </c>
      <c r="F100" s="11" t="str">
        <f>Full_Data[[#This Row],[Entrant]]</f>
        <v>The Priory School</v>
      </c>
      <c r="G100" s="7">
        <f>Full_Data[[#This Row],[Best]]</f>
        <v>29.598129364725779</v>
      </c>
    </row>
    <row r="101" spans="1:7" ht="20.100000000000001" customHeight="1" x14ac:dyDescent="0.25">
      <c r="A101" s="3">
        <f>Full_Data[[#This Row],[Pos]]</f>
        <v>100</v>
      </c>
      <c r="B101" s="4">
        <f>Full_Data[[#This Row],[Car]]</f>
        <v>184</v>
      </c>
      <c r="C101" s="3" t="str">
        <f>Full_Data[[#This Row],[Class]]</f>
        <v>Kit</v>
      </c>
      <c r="D101" s="4" t="str">
        <f>IF(Full_Data[[#This Row],[Q]]="Q","Q","")</f>
        <v/>
      </c>
      <c r="E101" s="11" t="str">
        <f>Full_Data[[#This Row],[Team]]</f>
        <v>McQueen</v>
      </c>
      <c r="F101" s="11" t="str">
        <f>Full_Data[[#This Row],[Entrant]]</f>
        <v>Furze Platt Senior School</v>
      </c>
      <c r="G101" s="7">
        <f>Full_Data[[#This Row],[Best]]</f>
        <v>29.488068579723844</v>
      </c>
    </row>
    <row r="102" spans="1:7" ht="20.100000000000001" customHeight="1" x14ac:dyDescent="0.25">
      <c r="A102" s="3">
        <f>Full_Data[[#This Row],[Pos]]</f>
        <v>101</v>
      </c>
      <c r="B102" s="4">
        <f>Full_Data[[#This Row],[Car]]</f>
        <v>383</v>
      </c>
      <c r="C102" s="3" t="str">
        <f>Full_Data[[#This Row],[Class]]</f>
        <v>Kit</v>
      </c>
      <c r="D102" s="4" t="str">
        <f>IF(Full_Data[[#This Row],[Q]]="Q","Q","")</f>
        <v/>
      </c>
      <c r="E102" s="11" t="str">
        <f>Full_Data[[#This Row],[Team]]</f>
        <v>Roedean Racers</v>
      </c>
      <c r="F102" s="11" t="str">
        <f>Full_Data[[#This Row],[Entrant]]</f>
        <v>Roedean</v>
      </c>
      <c r="G102" s="7">
        <f>Full_Data[[#This Row],[Best]]</f>
        <v>29.225073612772146</v>
      </c>
    </row>
    <row r="103" spans="1:7" ht="20.100000000000001" customHeight="1" x14ac:dyDescent="0.25">
      <c r="A103" s="3">
        <f>Full_Data[[#This Row],[Pos]]</f>
        <v>102</v>
      </c>
      <c r="B103" s="4">
        <f>Full_Data[[#This Row],[Car]]</f>
        <v>149</v>
      </c>
      <c r="C103" s="3" t="str">
        <f>Full_Data[[#This Row],[Class]]</f>
        <v>Kit</v>
      </c>
      <c r="D103" s="4" t="str">
        <f>IF(Full_Data[[#This Row],[Q]]="Q","Q","")</f>
        <v/>
      </c>
      <c r="E103" s="11" t="str">
        <f>Full_Data[[#This Row],[Team]]</f>
        <v>Norwich School Greenpower</v>
      </c>
      <c r="F103" s="11" t="str">
        <f>Full_Data[[#This Row],[Entrant]]</f>
        <v>Norwich School</v>
      </c>
      <c r="G103" s="7">
        <f>Full_Data[[#This Row],[Best]]</f>
        <v>29.156738426804662</v>
      </c>
    </row>
    <row r="104" spans="1:7" ht="20.100000000000001" customHeight="1" x14ac:dyDescent="0.25">
      <c r="A104" s="3">
        <f>Full_Data[[#This Row],[Pos]]</f>
        <v>103</v>
      </c>
      <c r="B104" s="4">
        <f>Full_Data[[#This Row],[Car]]</f>
        <v>195</v>
      </c>
      <c r="C104" s="3" t="str">
        <f>Full_Data[[#This Row],[Class]]</f>
        <v>Kit</v>
      </c>
      <c r="D104" s="4" t="str">
        <f>IF(Full_Data[[#This Row],[Q]]="Q","Q","")</f>
        <v/>
      </c>
      <c r="E104" s="11" t="str">
        <f>Full_Data[[#This Row],[Team]]</f>
        <v>Dame Betty</v>
      </c>
      <c r="F104" s="11" t="str">
        <f>Full_Data[[#This Row],[Entrant]]</f>
        <v>St Gabriel's School</v>
      </c>
      <c r="G104" s="7">
        <f>Full_Data[[#This Row],[Best]]</f>
        <v>29.111237962024965</v>
      </c>
    </row>
    <row r="105" spans="1:7" ht="20.100000000000001" customHeight="1" x14ac:dyDescent="0.25">
      <c r="A105" s="3">
        <f>Full_Data[[#This Row],[Pos]]</f>
        <v>104</v>
      </c>
      <c r="B105" s="4">
        <f>Full_Data[[#This Row],[Car]]</f>
        <v>337</v>
      </c>
      <c r="C105" s="3" t="str">
        <f>Full_Data[[#This Row],[Class]]</f>
        <v>Kit</v>
      </c>
      <c r="D105" s="4" t="str">
        <f>IF(Full_Data[[#This Row],[Q]]="Q","Q","")</f>
        <v/>
      </c>
      <c r="E105" s="11" t="str">
        <f>Full_Data[[#This Row],[Team]]</f>
        <v>The Burgess Hill Flyer</v>
      </c>
      <c r="F105" s="11" t="str">
        <f>Full_Data[[#This Row],[Entrant]]</f>
        <v>The Burgess Hill Academy</v>
      </c>
      <c r="G105" s="7">
        <f>Full_Data[[#This Row],[Best]]</f>
        <v>29.011533695963756</v>
      </c>
    </row>
    <row r="106" spans="1:7" ht="20.100000000000001" customHeight="1" x14ac:dyDescent="0.25">
      <c r="A106" s="3">
        <f>Full_Data[[#This Row],[Pos]]</f>
        <v>105</v>
      </c>
      <c r="B106" s="4">
        <f>Full_Data[[#This Row],[Car]]</f>
        <v>178</v>
      </c>
      <c r="C106" s="3" t="str">
        <f>Full_Data[[#This Row],[Class]]</f>
        <v>Kit</v>
      </c>
      <c r="D106" s="4" t="str">
        <f>IF(Full_Data[[#This Row],[Q]]="Q","Q","")</f>
        <v/>
      </c>
      <c r="E106" s="11" t="str">
        <f>Full_Data[[#This Row],[Team]]</f>
        <v>Haileybury</v>
      </c>
      <c r="F106" s="11" t="str">
        <f>Full_Data[[#This Row],[Entrant]]</f>
        <v>Haileybury</v>
      </c>
      <c r="G106" s="7">
        <f>Full_Data[[#This Row],[Best]]</f>
        <v>29</v>
      </c>
    </row>
    <row r="107" spans="1:7" ht="20.100000000000001" customHeight="1" x14ac:dyDescent="0.25">
      <c r="A107" s="3">
        <f>Full_Data[[#This Row],[Pos]]</f>
        <v>106</v>
      </c>
      <c r="B107" s="4">
        <f>Full_Data[[#This Row],[Car]]</f>
        <v>335</v>
      </c>
      <c r="C107" s="3" t="str">
        <f>Full_Data[[#This Row],[Class]]</f>
        <v>Kit</v>
      </c>
      <c r="D107" s="4" t="str">
        <f>IF(Full_Data[[#This Row],[Q]]="Q","Q","")</f>
        <v/>
      </c>
      <c r="E107" s="11" t="str">
        <f>Full_Data[[#This Row],[Team]]</f>
        <v>Flinty</v>
      </c>
      <c r="F107" s="11" t="str">
        <f>Full_Data[[#This Row],[Entrant]]</f>
        <v>Slindon College</v>
      </c>
      <c r="G107" s="7">
        <f>Full_Data[[#This Row],[Best]]</f>
        <v>28.874452869725094</v>
      </c>
    </row>
    <row r="108" spans="1:7" ht="20.100000000000001" customHeight="1" x14ac:dyDescent="0.25">
      <c r="A108" s="3">
        <f>Full_Data[[#This Row],[Pos]]</f>
        <v>107</v>
      </c>
      <c r="B108" s="4">
        <f>Full_Data[[#This Row],[Car]]</f>
        <v>77</v>
      </c>
      <c r="C108" s="3" t="str">
        <f>Full_Data[[#This Row],[Class]]</f>
        <v>Kit</v>
      </c>
      <c r="D108" s="4" t="str">
        <f>IF(Full_Data[[#This Row],[Q]]="Q","Q","")</f>
        <v/>
      </c>
      <c r="E108" s="11" t="str">
        <f>Full_Data[[#This Row],[Team]]</f>
        <v>Beast from the East</v>
      </c>
      <c r="F108" s="11" t="str">
        <f>Full_Data[[#This Row],[Entrant]]</f>
        <v>Eyemouth High School</v>
      </c>
      <c r="G108" s="7">
        <f>Full_Data[[#This Row],[Best]]</f>
        <v>28.772911075479943</v>
      </c>
    </row>
    <row r="109" spans="1:7" ht="20.100000000000001" customHeight="1" x14ac:dyDescent="0.25">
      <c r="A109" s="3">
        <f>Full_Data[[#This Row],[Pos]]</f>
        <v>108</v>
      </c>
      <c r="B109" s="4">
        <f>Full_Data[[#This Row],[Car]]</f>
        <v>223</v>
      </c>
      <c r="C109" s="3" t="str">
        <f>Full_Data[[#This Row],[Class]]</f>
        <v>Kit</v>
      </c>
      <c r="D109" s="4" t="str">
        <f>IF(Full_Data[[#This Row],[Q]]="Q","Q","")</f>
        <v/>
      </c>
      <c r="E109" s="11" t="str">
        <f>Full_Data[[#This Row],[Team]]</f>
        <v>UTCLeeds2</v>
      </c>
      <c r="F109" s="11" t="str">
        <f>Full_Data[[#This Row],[Entrant]]</f>
        <v>UTC Leeds</v>
      </c>
      <c r="G109" s="7">
        <f>Full_Data[[#This Row],[Best]]</f>
        <v>28.756000000000004</v>
      </c>
    </row>
    <row r="110" spans="1:7" ht="20.100000000000001" customHeight="1" x14ac:dyDescent="0.25">
      <c r="A110" s="3">
        <f>Full_Data[[#This Row],[Pos]]</f>
        <v>109</v>
      </c>
      <c r="B110" s="4">
        <f>Full_Data[[#This Row],[Car]]</f>
        <v>144</v>
      </c>
      <c r="C110" s="3" t="str">
        <f>Full_Data[[#This Row],[Class]]</f>
        <v>Kit</v>
      </c>
      <c r="D110" s="4" t="str">
        <f>IF(Full_Data[[#This Row],[Q]]="Q","Q","")</f>
        <v/>
      </c>
      <c r="E110" s="11" t="str">
        <f>Full_Data[[#This Row],[Team]]</f>
        <v>KSB 2</v>
      </c>
      <c r="F110" s="11" t="str">
        <f>Full_Data[[#This Row],[Entrant]]</f>
        <v>Kings's Bruton</v>
      </c>
      <c r="G110" s="7">
        <f>Full_Data[[#This Row],[Best]]</f>
        <v>28.696486824088979</v>
      </c>
    </row>
    <row r="111" spans="1:7" ht="20.100000000000001" customHeight="1" x14ac:dyDescent="0.25">
      <c r="A111" s="3">
        <f>Full_Data[[#This Row],[Pos]]</f>
        <v>110</v>
      </c>
      <c r="B111" s="4">
        <f>Full_Data[[#This Row],[Car]]</f>
        <v>321</v>
      </c>
      <c r="C111" s="3" t="str">
        <f>Full_Data[[#This Row],[Class]]</f>
        <v>Kit</v>
      </c>
      <c r="D111" s="4" t="str">
        <f>IF(Full_Data[[#This Row],[Q]]="Q","Q","")</f>
        <v/>
      </c>
      <c r="E111" s="11" t="str">
        <f>Full_Data[[#This Row],[Team]]</f>
        <v>Comet</v>
      </c>
      <c r="F111" s="11" t="str">
        <f>Full_Data[[#This Row],[Entrant]]</f>
        <v>Catmose College</v>
      </c>
      <c r="G111" s="7">
        <f>Full_Data[[#This Row],[Best]]</f>
        <v>28.651388571701716</v>
      </c>
    </row>
    <row r="112" spans="1:7" ht="20.100000000000001" customHeight="1" x14ac:dyDescent="0.25">
      <c r="A112" s="3">
        <f>Full_Data[[#This Row],[Pos]]</f>
        <v>111</v>
      </c>
      <c r="B112" s="4">
        <f>Full_Data[[#This Row],[Car]]</f>
        <v>285</v>
      </c>
      <c r="C112" s="3" t="str">
        <f>Full_Data[[#This Row],[Class]]</f>
        <v>Kit</v>
      </c>
      <c r="D112" s="4" t="str">
        <f>IF(Full_Data[[#This Row],[Q]]="Q","Q","")</f>
        <v/>
      </c>
      <c r="E112" s="11" t="str">
        <f>Full_Data[[#This Row],[Team]]</f>
        <v>BFSRacer</v>
      </c>
      <c r="F112" s="11" t="str">
        <f>Full_Data[[#This Row],[Entrant]]</f>
        <v>Bristol Free School</v>
      </c>
      <c r="G112" s="7">
        <f>Full_Data[[#This Row],[Best]]</f>
        <v>28.603320492586871</v>
      </c>
    </row>
    <row r="113" spans="1:7" ht="20.100000000000001" customHeight="1" x14ac:dyDescent="0.25">
      <c r="A113" s="3">
        <f>Full_Data[[#This Row],[Pos]]</f>
        <v>112</v>
      </c>
      <c r="B113" s="4">
        <f>Full_Data[[#This Row],[Car]]</f>
        <v>326</v>
      </c>
      <c r="C113" s="3" t="str">
        <f>Full_Data[[#This Row],[Class]]</f>
        <v>Kit</v>
      </c>
      <c r="D113" s="4" t="str">
        <f>IF(Full_Data[[#This Row],[Q]]="Q","Q","")</f>
        <v/>
      </c>
      <c r="E113" s="11" t="str">
        <f>Full_Data[[#This Row],[Team]]</f>
        <v>Black Lightning</v>
      </c>
      <c r="F113" s="11" t="str">
        <f>Full_Data[[#This Row],[Entrant]]</f>
        <v>Painsley Catholic College</v>
      </c>
      <c r="G113" s="7">
        <f>Full_Data[[#This Row],[Best]]</f>
        <v>28.576270203591047</v>
      </c>
    </row>
    <row r="114" spans="1:7" ht="20.100000000000001" customHeight="1" x14ac:dyDescent="0.25">
      <c r="A114" s="3">
        <f>Full_Data[[#This Row],[Pos]]</f>
        <v>113</v>
      </c>
      <c r="B114" s="4">
        <f>Full_Data[[#This Row],[Car]]</f>
        <v>390</v>
      </c>
      <c r="C114" s="3" t="str">
        <f>Full_Data[[#This Row],[Class]]</f>
        <v>Kit</v>
      </c>
      <c r="D114" s="4" t="str">
        <f>IF(Full_Data[[#This Row],[Q]]="Q","Q","")</f>
        <v/>
      </c>
      <c r="E114" s="11" t="str">
        <f>Full_Data[[#This Row],[Team]]</f>
        <v>CBC</v>
      </c>
      <c r="F114" s="11" t="str">
        <f>Full_Data[[#This Row],[Entrant]]</f>
        <v>Chichester Boys Club</v>
      </c>
      <c r="G114" s="7">
        <f>Full_Data[[#This Row],[Best]]</f>
        <v>28.562731460993696</v>
      </c>
    </row>
    <row r="115" spans="1:7" ht="20.100000000000001" customHeight="1" x14ac:dyDescent="0.25">
      <c r="A115" s="3">
        <f>Full_Data[[#This Row],[Pos]]</f>
        <v>114</v>
      </c>
      <c r="B115" s="4">
        <f>Full_Data[[#This Row],[Car]]</f>
        <v>129</v>
      </c>
      <c r="C115" s="3" t="str">
        <f>Full_Data[[#This Row],[Class]]</f>
        <v>Kit</v>
      </c>
      <c r="D115" s="4" t="str">
        <f>IF(Full_Data[[#This Row],[Q]]="Q","Q","")</f>
        <v/>
      </c>
      <c r="E115" s="11" t="str">
        <f>Full_Data[[#This Row],[Team]]</f>
        <v>Vector ICC</v>
      </c>
      <c r="F115" s="11" t="str">
        <f>Full_Data[[#This Row],[Entrant]]</f>
        <v>Ivybridge Community College</v>
      </c>
      <c r="G115" s="7">
        <f>Full_Data[[#This Row],[Best]]</f>
        <v>28.551524421346144</v>
      </c>
    </row>
    <row r="116" spans="1:7" ht="20.100000000000001" customHeight="1" x14ac:dyDescent="0.25">
      <c r="A116" s="3">
        <f>Full_Data[[#This Row],[Pos]]</f>
        <v>115</v>
      </c>
      <c r="B116" s="4">
        <f>Full_Data[[#This Row],[Car]]</f>
        <v>130</v>
      </c>
      <c r="C116" s="3" t="str">
        <f>Full_Data[[#This Row],[Class]]</f>
        <v>Kit</v>
      </c>
      <c r="D116" s="4" t="str">
        <f>IF(Full_Data[[#This Row],[Q]]="Q","Q","")</f>
        <v/>
      </c>
      <c r="E116" s="11" t="str">
        <f>Full_Data[[#This Row],[Team]]</f>
        <v>CLC Green</v>
      </c>
      <c r="F116" s="11" t="str">
        <f>Full_Data[[#This Row],[Entrant]]</f>
        <v>Cheltenham Ladies' College</v>
      </c>
      <c r="G116" s="7">
        <f>Full_Data[[#This Row],[Best]]</f>
        <v>28.404628971764691</v>
      </c>
    </row>
    <row r="117" spans="1:7" ht="20.100000000000001" customHeight="1" x14ac:dyDescent="0.25">
      <c r="A117" s="3">
        <f>Full_Data[[#This Row],[Pos]]</f>
        <v>116</v>
      </c>
      <c r="B117" s="4">
        <f>Full_Data[[#This Row],[Car]]</f>
        <v>167</v>
      </c>
      <c r="C117" s="3" t="str">
        <f>Full_Data[[#This Row],[Class]]</f>
        <v>Kit</v>
      </c>
      <c r="D117" s="4" t="str">
        <f>IF(Full_Data[[#This Row],[Q]]="Q","Q","")</f>
        <v/>
      </c>
      <c r="E117" s="11" t="str">
        <f>Full_Data[[#This Row],[Team]]</f>
        <v>MM-Bolt</v>
      </c>
      <c r="F117" s="11" t="str">
        <f>Full_Data[[#This Row],[Entrant]]</f>
        <v>Lytchett Minster School</v>
      </c>
      <c r="G117" s="7">
        <f>Full_Data[[#This Row],[Best]]</f>
        <v>28.404</v>
      </c>
    </row>
    <row r="118" spans="1:7" ht="20.100000000000001" customHeight="1" x14ac:dyDescent="0.25">
      <c r="A118" s="3">
        <f>Full_Data[[#This Row],[Pos]]</f>
        <v>117</v>
      </c>
      <c r="B118" s="4">
        <f>Full_Data[[#This Row],[Car]]</f>
        <v>325</v>
      </c>
      <c r="C118" s="3" t="str">
        <f>Full_Data[[#This Row],[Class]]</f>
        <v>Kit</v>
      </c>
      <c r="D118" s="4" t="str">
        <f>IF(Full_Data[[#This Row],[Q]]="Q","Q","")</f>
        <v/>
      </c>
      <c r="E118" s="11" t="str">
        <f>Full_Data[[#This Row],[Team]]</f>
        <v>Burning Rubber</v>
      </c>
      <c r="F118" s="11" t="str">
        <f>Full_Data[[#This Row],[Entrant]]</f>
        <v>Painsley Catholic College</v>
      </c>
      <c r="G118" s="7">
        <f>Full_Data[[#This Row],[Best]]</f>
        <v>28.396026173386485</v>
      </c>
    </row>
    <row r="119" spans="1:7" ht="20.100000000000001" customHeight="1" x14ac:dyDescent="0.25">
      <c r="A119" s="3">
        <f>Full_Data[[#This Row],[Pos]]</f>
        <v>118</v>
      </c>
      <c r="B119" s="4">
        <f>Full_Data[[#This Row],[Car]]</f>
        <v>290</v>
      </c>
      <c r="C119" s="3" t="str">
        <f>Full_Data[[#This Row],[Class]]</f>
        <v>Kit</v>
      </c>
      <c r="D119" s="4" t="str">
        <f>IF(Full_Data[[#This Row],[Q]]="Q","Q","")</f>
        <v/>
      </c>
      <c r="E119" s="11" t="str">
        <f>Full_Data[[#This Row],[Team]]</f>
        <v>Rougemont Racing</v>
      </c>
      <c r="F119" s="11" t="str">
        <f>Full_Data[[#This Row],[Entrant]]</f>
        <v>Rougemont School Trust</v>
      </c>
      <c r="G119" s="7">
        <f>Full_Data[[#This Row],[Best]]</f>
        <v>28.353074667190082</v>
      </c>
    </row>
    <row r="120" spans="1:7" ht="20.100000000000001" customHeight="1" x14ac:dyDescent="0.25">
      <c r="A120" s="3">
        <f>Full_Data[[#This Row],[Pos]]</f>
        <v>119</v>
      </c>
      <c r="B120" s="4">
        <f>Full_Data[[#This Row],[Car]]</f>
        <v>381</v>
      </c>
      <c r="C120" s="3" t="str">
        <f>Full_Data[[#This Row],[Class]]</f>
        <v>Scratch</v>
      </c>
      <c r="D120" s="4" t="str">
        <f>IF(Full_Data[[#This Row],[Q]]="Q","Q","")</f>
        <v/>
      </c>
      <c r="E120" s="11" t="str">
        <f>Full_Data[[#This Row],[Team]]</f>
        <v>Jaws</v>
      </c>
      <c r="F120" s="11" t="str">
        <f>Full_Data[[#This Row],[Entrant]]</f>
        <v>George Watson's College</v>
      </c>
      <c r="G120" s="7">
        <f>Full_Data[[#This Row],[Best]]</f>
        <v>28.292597020655236</v>
      </c>
    </row>
    <row r="121" spans="1:7" ht="20.100000000000001" customHeight="1" x14ac:dyDescent="0.25">
      <c r="A121" s="3">
        <f>Full_Data[[#This Row],[Pos]]</f>
        <v>120</v>
      </c>
      <c r="B121" s="4">
        <f>Full_Data[[#This Row],[Car]]</f>
        <v>114</v>
      </c>
      <c r="C121" s="3" t="str">
        <f>Full_Data[[#This Row],[Class]]</f>
        <v>Kit</v>
      </c>
      <c r="D121" s="4" t="str">
        <f>IF(Full_Data[[#This Row],[Q]]="Q","Q","")</f>
        <v/>
      </c>
      <c r="E121" s="11" t="str">
        <f>Full_Data[[#This Row],[Team]]</f>
        <v>Cornish Dragon</v>
      </c>
      <c r="F121" s="11" t="str">
        <f>Full_Data[[#This Row],[Entrant]]</f>
        <v>Gweek Youth Club</v>
      </c>
      <c r="G121" s="7">
        <f>Full_Data[[#This Row],[Best]]</f>
        <v>28.094508615081253</v>
      </c>
    </row>
    <row r="122" spans="1:7" ht="20.100000000000001" customHeight="1" x14ac:dyDescent="0.25">
      <c r="A122" s="3">
        <f>Full_Data[[#This Row],[Pos]]</f>
        <v>121</v>
      </c>
      <c r="B122" s="4">
        <f>Full_Data[[#This Row],[Car]]</f>
        <v>113</v>
      </c>
      <c r="C122" s="3" t="str">
        <f>Full_Data[[#This Row],[Class]]</f>
        <v>Kit</v>
      </c>
      <c r="D122" s="4" t="str">
        <f>IF(Full_Data[[#This Row],[Q]]="Q","Q","")</f>
        <v/>
      </c>
      <c r="E122" s="11" t="str">
        <f>Full_Data[[#This Row],[Team]]</f>
        <v>FR-7k</v>
      </c>
      <c r="F122" s="11" t="str">
        <f>Full_Data[[#This Row],[Entrant]]</f>
        <v>Repton Prep School</v>
      </c>
      <c r="G122" s="7">
        <f>Full_Data[[#This Row],[Best]]</f>
        <v>28</v>
      </c>
    </row>
    <row r="123" spans="1:7" ht="20.100000000000001" customHeight="1" x14ac:dyDescent="0.25">
      <c r="A123" s="3">
        <f>Full_Data[[#This Row],[Pos]]</f>
        <v>121</v>
      </c>
      <c r="B123" s="4">
        <f>Full_Data[[#This Row],[Car]]</f>
        <v>327</v>
      </c>
      <c r="C123" s="3" t="str">
        <f>Full_Data[[#This Row],[Class]]</f>
        <v>Kit</v>
      </c>
      <c r="D123" s="4" t="str">
        <f>IF(Full_Data[[#This Row],[Q]]="Q","Q","")</f>
        <v/>
      </c>
      <c r="E123" s="11" t="str">
        <f>Full_Data[[#This Row],[Team]]</f>
        <v>Amped Up</v>
      </c>
      <c r="F123" s="11" t="str">
        <f>Full_Data[[#This Row],[Entrant]]</f>
        <v>Langley School</v>
      </c>
      <c r="G123" s="7">
        <f>Full_Data[[#This Row],[Best]]</f>
        <v>28</v>
      </c>
    </row>
    <row r="124" spans="1:7" ht="20.100000000000001" customHeight="1" x14ac:dyDescent="0.25">
      <c r="A124" s="3">
        <f>Full_Data[[#This Row],[Pos]]</f>
        <v>123</v>
      </c>
      <c r="B124" s="4">
        <f>Full_Data[[#This Row],[Car]]</f>
        <v>279</v>
      </c>
      <c r="C124" s="3" t="str">
        <f>Full_Data[[#This Row],[Class]]</f>
        <v>Kit</v>
      </c>
      <c r="D124" s="4" t="str">
        <f>IF(Full_Data[[#This Row],[Q]]="Q","Q","")</f>
        <v/>
      </c>
      <c r="E124" s="11" t="str">
        <f>Full_Data[[#This Row],[Team]]</f>
        <v>COLFES</v>
      </c>
      <c r="F124" s="11" t="str">
        <f>Full_Data[[#This Row],[Entrant]]</f>
        <v>Colfe's</v>
      </c>
      <c r="G124" s="7">
        <f>Full_Data[[#This Row],[Best]]</f>
        <v>27.874255591135718</v>
      </c>
    </row>
    <row r="125" spans="1:7" ht="20.100000000000001" customHeight="1" x14ac:dyDescent="0.25">
      <c r="A125" s="3">
        <f>Full_Data[[#This Row],[Pos]]</f>
        <v>124</v>
      </c>
      <c r="B125" s="4">
        <f>Full_Data[[#This Row],[Car]]</f>
        <v>368</v>
      </c>
      <c r="C125" s="3" t="str">
        <f>Full_Data[[#This Row],[Class]]</f>
        <v>Kit</v>
      </c>
      <c r="D125" s="4" t="str">
        <f>IF(Full_Data[[#This Row],[Q]]="Q","Q","")</f>
        <v/>
      </c>
      <c r="E125" s="11" t="str">
        <f>Full_Data[[#This Row],[Team]]</f>
        <v>SPGS</v>
      </c>
      <c r="F125" s="11" t="str">
        <f>Full_Data[[#This Row],[Entrant]]</f>
        <v>St Paul's Girls' School</v>
      </c>
      <c r="G125" s="7">
        <f>Full_Data[[#This Row],[Best]]</f>
        <v>27.851982893120539</v>
      </c>
    </row>
    <row r="126" spans="1:7" ht="20.100000000000001" customHeight="1" x14ac:dyDescent="0.25">
      <c r="A126" s="3">
        <f>Full_Data[[#This Row],[Pos]]</f>
        <v>125</v>
      </c>
      <c r="B126" s="4">
        <f>Full_Data[[#This Row],[Car]]</f>
        <v>125</v>
      </c>
      <c r="C126" s="3" t="str">
        <f>Full_Data[[#This Row],[Class]]</f>
        <v>Kit</v>
      </c>
      <c r="D126" s="4" t="str">
        <f>IF(Full_Data[[#This Row],[Q]]="Q","Q","")</f>
        <v/>
      </c>
      <c r="E126" s="11" t="str">
        <f>Full_Data[[#This Row],[Team]]</f>
        <v>Denefield Racing</v>
      </c>
      <c r="F126" s="11" t="str">
        <f>Full_Data[[#This Row],[Entrant]]</f>
        <v>Denefield School</v>
      </c>
      <c r="G126" s="7">
        <f>Full_Data[[#This Row],[Best]]</f>
        <v>27.845573040977829</v>
      </c>
    </row>
    <row r="127" spans="1:7" ht="20.100000000000001" customHeight="1" x14ac:dyDescent="0.25">
      <c r="A127" s="3">
        <f>Full_Data[[#This Row],[Pos]]</f>
        <v>126</v>
      </c>
      <c r="B127" s="4">
        <f>Full_Data[[#This Row],[Car]]</f>
        <v>174</v>
      </c>
      <c r="C127" s="3" t="str">
        <f>Full_Data[[#This Row],[Class]]</f>
        <v>Kit</v>
      </c>
      <c r="D127" s="4" t="str">
        <f>IF(Full_Data[[#This Row],[Q]]="Q","Q","")</f>
        <v/>
      </c>
      <c r="E127" s="11" t="str">
        <f>Full_Data[[#This Row],[Team]]</f>
        <v>Blaze - Vision</v>
      </c>
      <c r="F127" s="11" t="str">
        <f>Full_Data[[#This Row],[Entrant]]</f>
        <v>Egglescliffe School</v>
      </c>
      <c r="G127" s="7">
        <f>Full_Data[[#This Row],[Best]]</f>
        <v>27.816631012197089</v>
      </c>
    </row>
    <row r="128" spans="1:7" ht="20.100000000000001" customHeight="1" x14ac:dyDescent="0.25">
      <c r="A128" s="3">
        <f>Full_Data[[#This Row],[Pos]]</f>
        <v>127</v>
      </c>
      <c r="B128" s="4">
        <f>Full_Data[[#This Row],[Car]]</f>
        <v>363</v>
      </c>
      <c r="C128" s="3" t="str">
        <f>Full_Data[[#This Row],[Class]]</f>
        <v>Kit</v>
      </c>
      <c r="D128" s="4" t="str">
        <f>IF(Full_Data[[#This Row],[Q]]="Q","Q","")</f>
        <v/>
      </c>
      <c r="E128" s="11" t="str">
        <f>Full_Data[[#This Row],[Team]]</f>
        <v>KT-19 MK 2</v>
      </c>
      <c r="F128" s="11" t="str">
        <f>Full_Data[[#This Row],[Entrant]]</f>
        <v>Blenheim High School</v>
      </c>
      <c r="G128" s="7">
        <f>Full_Data[[#This Row],[Best]]</f>
        <v>27.815285188331917</v>
      </c>
    </row>
    <row r="129" spans="1:7" ht="20.100000000000001" customHeight="1" x14ac:dyDescent="0.25">
      <c r="A129" s="3">
        <f>Full_Data[[#This Row],[Pos]]</f>
        <v>128</v>
      </c>
      <c r="B129" s="4">
        <f>Full_Data[[#This Row],[Car]]</f>
        <v>328</v>
      </c>
      <c r="C129" s="3" t="str">
        <f>Full_Data[[#This Row],[Class]]</f>
        <v>Scratch</v>
      </c>
      <c r="D129" s="4" t="str">
        <f>IF(Full_Data[[#This Row],[Q]]="Q","Q","")</f>
        <v/>
      </c>
      <c r="E129" s="11" t="str">
        <f>Full_Data[[#This Row],[Team]]</f>
        <v>Magdalen Marauder</v>
      </c>
      <c r="F129" s="11" t="str">
        <f>Full_Data[[#This Row],[Entrant]]</f>
        <v>Magdalen College School Brackley</v>
      </c>
      <c r="G129" s="7">
        <f>Full_Data[[#This Row],[Best]]</f>
        <v>27.784566489644366</v>
      </c>
    </row>
    <row r="130" spans="1:7" ht="20.100000000000001" customHeight="1" x14ac:dyDescent="0.25">
      <c r="A130" s="3">
        <f>Full_Data[[#This Row],[Pos]]</f>
        <v>129</v>
      </c>
      <c r="B130" s="4">
        <f>Full_Data[[#This Row],[Car]]</f>
        <v>314</v>
      </c>
      <c r="C130" s="3" t="str">
        <f>Full_Data[[#This Row],[Class]]</f>
        <v>Kit</v>
      </c>
      <c r="D130" s="4" t="str">
        <f>IF(Full_Data[[#This Row],[Q]]="Q","Q","")</f>
        <v/>
      </c>
      <c r="E130" s="11" t="str">
        <f>Full_Data[[#This Row],[Team]]</f>
        <v>DRHS 2</v>
      </c>
      <c r="F130" s="11" t="str">
        <f>Full_Data[[#This Row],[Entrant]]</f>
        <v>Denmark Road High School</v>
      </c>
      <c r="G130" s="7">
        <f>Full_Data[[#This Row],[Best]]</f>
        <v>27.77330858415672</v>
      </c>
    </row>
    <row r="131" spans="1:7" ht="20.100000000000001" customHeight="1" x14ac:dyDescent="0.25">
      <c r="A131" s="3">
        <f>Full_Data[[#This Row],[Pos]]</f>
        <v>130</v>
      </c>
      <c r="B131" s="4">
        <f>Full_Data[[#This Row],[Car]]</f>
        <v>120</v>
      </c>
      <c r="C131" s="3" t="str">
        <f>Full_Data[[#This Row],[Class]]</f>
        <v>Kit</v>
      </c>
      <c r="D131" s="4" t="str">
        <f>IF(Full_Data[[#This Row],[Q]]="Q","Q","")</f>
        <v/>
      </c>
      <c r="E131" s="11" t="str">
        <f>Full_Data[[#This Row],[Team]]</f>
        <v>SBL Speedy Sharks</v>
      </c>
      <c r="F131" s="11" t="str">
        <f>Full_Data[[#This Row],[Entrant]]</f>
        <v>Sir Bernard Lovell Academy</v>
      </c>
      <c r="G131" s="7">
        <f>Full_Data[[#This Row],[Best]]</f>
        <v>27.75</v>
      </c>
    </row>
    <row r="132" spans="1:7" ht="20.100000000000001" customHeight="1" x14ac:dyDescent="0.25">
      <c r="A132" s="3">
        <f>Full_Data[[#This Row],[Pos]]</f>
        <v>130</v>
      </c>
      <c r="B132" s="4">
        <f>Full_Data[[#This Row],[Car]]</f>
        <v>112</v>
      </c>
      <c r="C132" s="3" t="str">
        <f>Full_Data[[#This Row],[Class]]</f>
        <v>Scratch</v>
      </c>
      <c r="D132" s="4" t="str">
        <f>IF(Full_Data[[#This Row],[Q]]="Q","Q","")</f>
        <v/>
      </c>
      <c r="E132" s="11" t="str">
        <f>Full_Data[[#This Row],[Team]]</f>
        <v>The Flying Hotdog</v>
      </c>
      <c r="F132" s="11" t="str">
        <f>Full_Data[[#This Row],[Entrant]]</f>
        <v>The Downs Preparatory School</v>
      </c>
      <c r="G132" s="7">
        <f>Full_Data[[#This Row],[Best]]</f>
        <v>27.75</v>
      </c>
    </row>
    <row r="133" spans="1:7" ht="20.100000000000001" customHeight="1" x14ac:dyDescent="0.25">
      <c r="A133" s="3">
        <f>Full_Data[[#This Row],[Pos]]</f>
        <v>132</v>
      </c>
      <c r="B133" s="4">
        <f>Full_Data[[#This Row],[Car]]</f>
        <v>332</v>
      </c>
      <c r="C133" s="3" t="str">
        <f>Full_Data[[#This Row],[Class]]</f>
        <v>Kit</v>
      </c>
      <c r="D133" s="4" t="str">
        <f>IF(Full_Data[[#This Row],[Q]]="Q","Q","")</f>
        <v/>
      </c>
      <c r="E133" s="11" t="str">
        <f>Full_Data[[#This Row],[Team]]</f>
        <v>Firecrest</v>
      </c>
      <c r="F133" s="11" t="str">
        <f>Full_Data[[#This Row],[Entrant]]</f>
        <v>Littlegreen Academy</v>
      </c>
      <c r="G133" s="7">
        <f>Full_Data[[#This Row],[Best]]</f>
        <v>27.648814248014929</v>
      </c>
    </row>
    <row r="134" spans="1:7" ht="20.100000000000001" customHeight="1" x14ac:dyDescent="0.25">
      <c r="A134" s="3">
        <f>Full_Data[[#This Row],[Pos]]</f>
        <v>133</v>
      </c>
      <c r="B134" s="4">
        <f>Full_Data[[#This Row],[Car]]</f>
        <v>192</v>
      </c>
      <c r="C134" s="3" t="str">
        <f>Full_Data[[#This Row],[Class]]</f>
        <v>Kit</v>
      </c>
      <c r="D134" s="4" t="str">
        <f>IF(Full_Data[[#This Row],[Q]]="Q","Q","")</f>
        <v/>
      </c>
      <c r="E134" s="11" t="str">
        <f>Full_Data[[#This Row],[Team]]</f>
        <v>Andromeda</v>
      </c>
      <c r="F134" s="11" t="str">
        <f>Full_Data[[#This Row],[Entrant]]</f>
        <v>Clacton county High School</v>
      </c>
      <c r="G134" s="7">
        <f>Full_Data[[#This Row],[Best]]</f>
        <v>27.430737786939378</v>
      </c>
    </row>
    <row r="135" spans="1:7" ht="20.100000000000001" customHeight="1" x14ac:dyDescent="0.25">
      <c r="A135" s="3">
        <f>Full_Data[[#This Row],[Pos]]</f>
        <v>134</v>
      </c>
      <c r="B135" s="4">
        <f>Full_Data[[#This Row],[Car]]</f>
        <v>160</v>
      </c>
      <c r="C135" s="3" t="str">
        <f>Full_Data[[#This Row],[Class]]</f>
        <v>Kit</v>
      </c>
      <c r="D135" s="4" t="str">
        <f>IF(Full_Data[[#This Row],[Q]]="Q","Q","")</f>
        <v/>
      </c>
      <c r="E135" s="11" t="str">
        <f>Full_Data[[#This Row],[Team]]</f>
        <v>Manor House Spitfire</v>
      </c>
      <c r="F135" s="11" t="str">
        <f>Full_Data[[#This Row],[Entrant]]</f>
        <v>Acornmanor house school</v>
      </c>
      <c r="G135" s="7">
        <f>Full_Data[[#This Row],[Best]]</f>
        <v>27.234404721342823</v>
      </c>
    </row>
    <row r="136" spans="1:7" ht="20.100000000000001" customHeight="1" x14ac:dyDescent="0.25">
      <c r="A136" s="3">
        <f>Full_Data[[#This Row],[Pos]]</f>
        <v>135</v>
      </c>
      <c r="B136" s="4">
        <f>Full_Data[[#This Row],[Car]]</f>
        <v>232</v>
      </c>
      <c r="C136" s="3" t="str">
        <f>Full_Data[[#This Row],[Class]]</f>
        <v>Kit</v>
      </c>
      <c r="D136" s="4" t="str">
        <f>IF(Full_Data[[#This Row],[Q]]="Q","Q","")</f>
        <v/>
      </c>
      <c r="E136" s="11" t="str">
        <f>Full_Data[[#This Row],[Team]]</f>
        <v>PCS</v>
      </c>
      <c r="F136" s="11" t="str">
        <f>Full_Data[[#This Row],[Entrant]]</f>
        <v>Portchester Community School</v>
      </c>
      <c r="G136" s="7">
        <f>Full_Data[[#This Row],[Best]]</f>
        <v>27.084787609034333</v>
      </c>
    </row>
    <row r="137" spans="1:7" ht="20.100000000000001" customHeight="1" x14ac:dyDescent="0.25">
      <c r="A137" s="3">
        <f>Full_Data[[#This Row],[Pos]]</f>
        <v>136</v>
      </c>
      <c r="B137" s="4">
        <f>Full_Data[[#This Row],[Car]]</f>
        <v>212</v>
      </c>
      <c r="C137" s="3" t="str">
        <f>Full_Data[[#This Row],[Class]]</f>
        <v>Kit</v>
      </c>
      <c r="D137" s="4" t="str">
        <f>IF(Full_Data[[#This Row],[Q]]="Q","Q","")</f>
        <v/>
      </c>
      <c r="E137" s="11" t="str">
        <f>Full_Data[[#This Row],[Team]]</f>
        <v>Waddesdon Warriors</v>
      </c>
      <c r="F137" s="11" t="str">
        <f>Full_Data[[#This Row],[Entrant]]</f>
        <v>Waddesdon Church of England School</v>
      </c>
      <c r="G137" s="7">
        <f>Full_Data[[#This Row],[Best]]</f>
        <v>27.06</v>
      </c>
    </row>
    <row r="138" spans="1:7" ht="20.100000000000001" customHeight="1" x14ac:dyDescent="0.25">
      <c r="A138" s="3">
        <f>Full_Data[[#This Row],[Pos]]</f>
        <v>137</v>
      </c>
      <c r="B138" s="4">
        <f>Full_Data[[#This Row],[Car]]</f>
        <v>341</v>
      </c>
      <c r="C138" s="3" t="str">
        <f>Full_Data[[#This Row],[Class]]</f>
        <v>Kit</v>
      </c>
      <c r="D138" s="4" t="str">
        <f>IF(Full_Data[[#This Row],[Q]]="Q","Q","")</f>
        <v/>
      </c>
      <c r="E138" s="11" t="str">
        <f>Full_Data[[#This Row],[Team]]</f>
        <v>Ace of Race</v>
      </c>
      <c r="F138" s="11" t="str">
        <f>Full_Data[[#This Row],[Entrant]]</f>
        <v>Paul Curran Racing Team</v>
      </c>
      <c r="G138" s="7">
        <f>Full_Data[[#This Row],[Best]]</f>
        <v>27.055815388206316</v>
      </c>
    </row>
    <row r="139" spans="1:7" ht="20.100000000000001" customHeight="1" x14ac:dyDescent="0.25">
      <c r="A139" s="3">
        <f>Full_Data[[#This Row],[Pos]]</f>
        <v>138</v>
      </c>
      <c r="B139" s="4">
        <f>Full_Data[[#This Row],[Car]]</f>
        <v>166</v>
      </c>
      <c r="C139" s="3" t="str">
        <f>Full_Data[[#This Row],[Class]]</f>
        <v>Kit</v>
      </c>
      <c r="D139" s="4" t="str">
        <f>IF(Full_Data[[#This Row],[Q]]="Q","Q","")</f>
        <v/>
      </c>
      <c r="E139" s="11" t="str">
        <f>Full_Data[[#This Row],[Team]]</f>
        <v>Remis Velisque *</v>
      </c>
      <c r="F139" s="11" t="str">
        <f>Full_Data[[#This Row],[Entrant]]</f>
        <v>Eyemouth High School</v>
      </c>
      <c r="G139" s="7">
        <f>Full_Data[[#This Row],[Best]]</f>
        <v>26.999278058225574</v>
      </c>
    </row>
    <row r="140" spans="1:7" ht="20.100000000000001" customHeight="1" x14ac:dyDescent="0.25">
      <c r="A140" s="3">
        <f>Full_Data[[#This Row],[Pos]]</f>
        <v>139</v>
      </c>
      <c r="B140" s="4">
        <f>Full_Data[[#This Row],[Car]]</f>
        <v>137</v>
      </c>
      <c r="C140" s="3" t="str">
        <f>Full_Data[[#This Row],[Class]]</f>
        <v>Kit</v>
      </c>
      <c r="D140" s="4" t="str">
        <f>IF(Full_Data[[#This Row],[Q]]="Q","Q","")</f>
        <v/>
      </c>
      <c r="E140" s="11" t="str">
        <f>Full_Data[[#This Row],[Team]]</f>
        <v>Green Lightning</v>
      </c>
      <c r="F140" s="11" t="str">
        <f>Full_Data[[#This Row],[Entrant]]</f>
        <v>Millfield School</v>
      </c>
      <c r="G140" s="7">
        <f>Full_Data[[#This Row],[Best]]</f>
        <v>26.836721642266244</v>
      </c>
    </row>
    <row r="141" spans="1:7" ht="20.100000000000001" customHeight="1" x14ac:dyDescent="0.25">
      <c r="A141" s="3">
        <f>Full_Data[[#This Row],[Pos]]</f>
        <v>140</v>
      </c>
      <c r="B141" s="4">
        <f>Full_Data[[#This Row],[Car]]</f>
        <v>283</v>
      </c>
      <c r="C141" s="3" t="str">
        <f>Full_Data[[#This Row],[Class]]</f>
        <v>Kit</v>
      </c>
      <c r="D141" s="4" t="str">
        <f>IF(Full_Data[[#This Row],[Q]]="Q","Q","")</f>
        <v/>
      </c>
      <c r="E141" s="11" t="str">
        <f>Full_Data[[#This Row],[Team]]</f>
        <v>SWR Kit</v>
      </c>
      <c r="F141" s="11" t="str">
        <f>Full_Data[[#This Row],[Entrant]]</f>
        <v>Samuel Whitbread Academy</v>
      </c>
      <c r="G141" s="7">
        <f>Full_Data[[#This Row],[Best]]</f>
        <v>26.545433768024925</v>
      </c>
    </row>
    <row r="142" spans="1:7" ht="20.100000000000001" customHeight="1" x14ac:dyDescent="0.25">
      <c r="A142" s="3">
        <f>Full_Data[[#This Row],[Pos]]</f>
        <v>141</v>
      </c>
      <c r="B142" s="4">
        <f>Full_Data[[#This Row],[Car]]</f>
        <v>44</v>
      </c>
      <c r="C142" s="3" t="str">
        <f>Full_Data[[#This Row],[Class]]</f>
        <v>Kit</v>
      </c>
      <c r="D142" s="4" t="str">
        <f>IF(Full_Data[[#This Row],[Q]]="Q","Q","")</f>
        <v>Q</v>
      </c>
      <c r="E142" s="11" t="str">
        <f>Full_Data[[#This Row],[Team]]</f>
        <v>Forget Fossil</v>
      </c>
      <c r="F142" s="11" t="str">
        <f>Full_Data[[#This Row],[Entrant]]</f>
        <v>Ballyclare Secondary School</v>
      </c>
      <c r="G142" s="7">
        <f>Full_Data[[#This Row],[Best]]</f>
        <v>26.521999999999998</v>
      </c>
    </row>
    <row r="143" spans="1:7" ht="20.100000000000001" customHeight="1" x14ac:dyDescent="0.25">
      <c r="A143" s="3">
        <f>Full_Data[[#This Row],[Pos]]</f>
        <v>142</v>
      </c>
      <c r="B143" s="4">
        <f>Full_Data[[#This Row],[Car]]</f>
        <v>138</v>
      </c>
      <c r="C143" s="3" t="str">
        <f>Full_Data[[#This Row],[Class]]</f>
        <v>Kit</v>
      </c>
      <c r="D143" s="4" t="str">
        <f>IF(Full_Data[[#This Row],[Q]]="Q","Q","")</f>
        <v/>
      </c>
      <c r="E143" s="11" t="str">
        <f>Full_Data[[#This Row],[Team]]</f>
        <v>VoltiCAN</v>
      </c>
      <c r="F143" s="11" t="str">
        <f>Full_Data[[#This Row],[Entrant]]</f>
        <v>City Academy Norwich</v>
      </c>
      <c r="G143" s="7">
        <f>Full_Data[[#This Row],[Best]]</f>
        <v>26.43045469164683</v>
      </c>
    </row>
    <row r="144" spans="1:7" ht="20.100000000000001" customHeight="1" x14ac:dyDescent="0.25">
      <c r="A144" s="3">
        <f>Full_Data[[#This Row],[Pos]]</f>
        <v>143</v>
      </c>
      <c r="B144" s="4">
        <f>Full_Data[[#This Row],[Car]]</f>
        <v>284</v>
      </c>
      <c r="C144" s="3" t="str">
        <f>Full_Data[[#This Row],[Class]]</f>
        <v>Kit</v>
      </c>
      <c r="D144" s="4" t="str">
        <f>IF(Full_Data[[#This Row],[Q]]="Q","Q","")</f>
        <v/>
      </c>
      <c r="E144" s="11" t="str">
        <f>Full_Data[[#This Row],[Team]]</f>
        <v>Shooting STAHS</v>
      </c>
      <c r="F144" s="11" t="str">
        <f>Full_Data[[#This Row],[Entrant]]</f>
        <v>St Albans High School for Girls</v>
      </c>
      <c r="G144" s="7">
        <f>Full_Data[[#This Row],[Best]]</f>
        <v>26.065620537008517</v>
      </c>
    </row>
    <row r="145" spans="1:7" ht="20.100000000000001" customHeight="1" x14ac:dyDescent="0.25">
      <c r="A145" s="3">
        <f>Full_Data[[#This Row],[Pos]]</f>
        <v>144</v>
      </c>
      <c r="B145" s="4">
        <f>Full_Data[[#This Row],[Car]]</f>
        <v>168</v>
      </c>
      <c r="C145" s="3" t="str">
        <f>Full_Data[[#This Row],[Class]]</f>
        <v>Kit</v>
      </c>
      <c r="D145" s="4" t="str">
        <f>IF(Full_Data[[#This Row],[Q]]="Q","Q","")</f>
        <v/>
      </c>
      <c r="E145" s="11" t="str">
        <f>Full_Data[[#This Row],[Team]]</f>
        <v>Sub Zero</v>
      </c>
      <c r="F145" s="11" t="str">
        <f>Full_Data[[#This Row],[Entrant]]</f>
        <v>The Swanage School</v>
      </c>
      <c r="G145" s="7">
        <f>Full_Data[[#This Row],[Best]]</f>
        <v>26.036999999999999</v>
      </c>
    </row>
    <row r="146" spans="1:7" ht="20.100000000000001" customHeight="1" x14ac:dyDescent="0.25">
      <c r="A146" s="3">
        <f>Full_Data[[#This Row],[Pos]]</f>
        <v>144</v>
      </c>
      <c r="B146" s="4">
        <f>Full_Data[[#This Row],[Car]]</f>
        <v>185</v>
      </c>
      <c r="C146" s="3" t="str">
        <f>Full_Data[[#This Row],[Class]]</f>
        <v>Kit</v>
      </c>
      <c r="D146" s="4" t="str">
        <f>IF(Full_Data[[#This Row],[Q]]="Q","Q","")</f>
        <v/>
      </c>
      <c r="E146" s="11" t="str">
        <f>Full_Data[[#This Row],[Team]]</f>
        <v>Rapid Racers</v>
      </c>
      <c r="F146" s="11" t="str">
        <f>Full_Data[[#This Row],[Entrant]]</f>
        <v>St. Michael's Prep School Jersey</v>
      </c>
      <c r="G146" s="7">
        <f>Full_Data[[#This Row],[Best]]</f>
        <v>26.036999999999999</v>
      </c>
    </row>
    <row r="147" spans="1:7" ht="20.100000000000001" customHeight="1" x14ac:dyDescent="0.25">
      <c r="A147" s="3">
        <f>Full_Data[[#This Row],[Pos]]</f>
        <v>144</v>
      </c>
      <c r="B147" s="4">
        <f>Full_Data[[#This Row],[Car]]</f>
        <v>199</v>
      </c>
      <c r="C147" s="3" t="str">
        <f>Full_Data[[#This Row],[Class]]</f>
        <v>Kit</v>
      </c>
      <c r="D147" s="4" t="str">
        <f>IF(Full_Data[[#This Row],[Q]]="Q","Q","")</f>
        <v/>
      </c>
      <c r="E147" s="11" t="str">
        <f>Full_Data[[#This Row],[Team]]</f>
        <v>Oh Deer</v>
      </c>
      <c r="F147" s="11" t="str">
        <f>Full_Data[[#This Row],[Entrant]]</f>
        <v>Deer Park Secondary School</v>
      </c>
      <c r="G147" s="7">
        <f>Full_Data[[#This Row],[Best]]</f>
        <v>26.036999999999999</v>
      </c>
    </row>
    <row r="148" spans="1:7" ht="20.100000000000001" customHeight="1" x14ac:dyDescent="0.25">
      <c r="A148" s="3">
        <f>Full_Data[[#This Row],[Pos]]</f>
        <v>144</v>
      </c>
      <c r="B148" s="4">
        <f>Full_Data[[#This Row],[Car]]</f>
        <v>360</v>
      </c>
      <c r="C148" s="3" t="str">
        <f>Full_Data[[#This Row],[Class]]</f>
        <v>Kit</v>
      </c>
      <c r="D148" s="4" t="str">
        <f>IF(Full_Data[[#This Row],[Q]]="Q","Q","")</f>
        <v/>
      </c>
      <c r="E148" s="11" t="str">
        <f>Full_Data[[#This Row],[Team]]</f>
        <v>Varndean Race Club</v>
      </c>
      <c r="F148" s="11" t="str">
        <f>Full_Data[[#This Row],[Entrant]]</f>
        <v>Varndean School</v>
      </c>
      <c r="G148" s="7">
        <f>Full_Data[[#This Row],[Best]]</f>
        <v>26.036999999999999</v>
      </c>
    </row>
    <row r="149" spans="1:7" ht="20.100000000000001" customHeight="1" x14ac:dyDescent="0.25">
      <c r="A149" s="3">
        <f>Full_Data[[#This Row],[Pos]]</f>
        <v>148</v>
      </c>
      <c r="B149" s="4">
        <f>Full_Data[[#This Row],[Car]]</f>
        <v>119</v>
      </c>
      <c r="C149" s="3" t="str">
        <f>Full_Data[[#This Row],[Class]]</f>
        <v>Kit</v>
      </c>
      <c r="D149" s="4" t="str">
        <f>IF(Full_Data[[#This Row],[Q]]="Q","Q","")</f>
        <v/>
      </c>
      <c r="E149" s="11" t="str">
        <f>Full_Data[[#This Row],[Team]]</f>
        <v>The Eagle</v>
      </c>
      <c r="F149" s="11" t="str">
        <f>Full_Data[[#This Row],[Entrant]]</f>
        <v>Wellington College Crowthorne</v>
      </c>
      <c r="G149" s="7">
        <f>Full_Data[[#This Row],[Best]]</f>
        <v>26</v>
      </c>
    </row>
    <row r="150" spans="1:7" ht="20.100000000000001" customHeight="1" x14ac:dyDescent="0.25">
      <c r="A150" s="3">
        <f>Full_Data[[#This Row],[Pos]]</f>
        <v>148</v>
      </c>
      <c r="B150" s="4">
        <f>Full_Data[[#This Row],[Car]]</f>
        <v>128</v>
      </c>
      <c r="C150" s="3" t="str">
        <f>Full_Data[[#This Row],[Class]]</f>
        <v>Kit</v>
      </c>
      <c r="D150" s="4" t="str">
        <f>IF(Full_Data[[#This Row],[Q]]="Q","Q","")</f>
        <v/>
      </c>
      <c r="E150" s="11" t="str">
        <f>Full_Data[[#This Row],[Team]]</f>
        <v>Flux</v>
      </c>
      <c r="F150" s="11" t="str">
        <f>Full_Data[[#This Row],[Entrant]]</f>
        <v>Leicester Grammar School</v>
      </c>
      <c r="G150" s="7">
        <f>Full_Data[[#This Row],[Best]]</f>
        <v>26</v>
      </c>
    </row>
    <row r="151" spans="1:7" ht="20.100000000000001" customHeight="1" x14ac:dyDescent="0.25">
      <c r="A151" s="3">
        <f>Full_Data[[#This Row],[Pos]]</f>
        <v>148</v>
      </c>
      <c r="B151" s="4">
        <f>Full_Data[[#This Row],[Car]]</f>
        <v>206</v>
      </c>
      <c r="C151" s="3" t="str">
        <f>Full_Data[[#This Row],[Class]]</f>
        <v>Kit</v>
      </c>
      <c r="D151" s="4" t="str">
        <f>IF(Full_Data[[#This Row],[Q]]="Q","Q","")</f>
        <v/>
      </c>
      <c r="E151" s="11" t="str">
        <f>Full_Data[[#This Row],[Team]]</f>
        <v>FR-9k</v>
      </c>
      <c r="F151" s="11" t="str">
        <f>Full_Data[[#This Row],[Entrant]]</f>
        <v>Repton Prep School</v>
      </c>
      <c r="G151" s="7">
        <f>Full_Data[[#This Row],[Best]]</f>
        <v>26</v>
      </c>
    </row>
    <row r="152" spans="1:7" ht="20.100000000000001" customHeight="1" x14ac:dyDescent="0.25">
      <c r="A152" s="3">
        <f>Full_Data[[#This Row],[Pos]]</f>
        <v>151</v>
      </c>
      <c r="B152" s="4">
        <f>Full_Data[[#This Row],[Car]]</f>
        <v>228</v>
      </c>
      <c r="C152" s="3" t="str">
        <f>Full_Data[[#This Row],[Class]]</f>
        <v>Kit</v>
      </c>
      <c r="D152" s="4" t="str">
        <f>IF(Full_Data[[#This Row],[Q]]="Q","Q","")</f>
        <v/>
      </c>
      <c r="E152" s="11" t="str">
        <f>Full_Data[[#This Row],[Team]]</f>
        <v>Embley Gryphon Racing</v>
      </c>
      <c r="F152" s="11" t="str">
        <f>Full_Data[[#This Row],[Entrant]]</f>
        <v>Embley</v>
      </c>
      <c r="G152" s="7">
        <f>Full_Data[[#This Row],[Best]]</f>
        <v>25.900000000000002</v>
      </c>
    </row>
    <row r="153" spans="1:7" ht="20.100000000000001" customHeight="1" x14ac:dyDescent="0.25">
      <c r="A153" s="3">
        <f>Full_Data[[#This Row],[Pos]]</f>
        <v>151</v>
      </c>
      <c r="B153" s="4">
        <f>Full_Data[[#This Row],[Car]]</f>
        <v>365</v>
      </c>
      <c r="C153" s="3" t="str">
        <f>Full_Data[[#This Row],[Class]]</f>
        <v>Kit</v>
      </c>
      <c r="D153" s="4" t="str">
        <f>IF(Full_Data[[#This Row],[Q]]="Q","Q","")</f>
        <v/>
      </c>
      <c r="E153" s="11" t="str">
        <f>Full_Data[[#This Row],[Team]]</f>
        <v>Cleeve Royal Navy</v>
      </c>
      <c r="F153" s="11" t="str">
        <f>Full_Data[[#This Row],[Entrant]]</f>
        <v>Cleeve School</v>
      </c>
      <c r="G153" s="7">
        <f>Full_Data[[#This Row],[Best]]</f>
        <v>25.900000000000002</v>
      </c>
    </row>
    <row r="154" spans="1:7" ht="20.100000000000001" customHeight="1" x14ac:dyDescent="0.25">
      <c r="A154" s="3">
        <f>Full_Data[[#This Row],[Pos]]</f>
        <v>153</v>
      </c>
      <c r="B154" s="4">
        <f>Full_Data[[#This Row],[Car]]</f>
        <v>251</v>
      </c>
      <c r="C154" s="3" t="str">
        <f>Full_Data[[#This Row],[Class]]</f>
        <v>Kit</v>
      </c>
      <c r="D154" s="4" t="str">
        <f>IF(Full_Data[[#This Row],[Q]]="Q","Q","")</f>
        <v/>
      </c>
      <c r="E154" s="11" t="str">
        <f>Full_Data[[#This Row],[Team]]</f>
        <v>GOAT.EV</v>
      </c>
      <c r="F154" s="11" t="str">
        <f>Full_Data[[#This Row],[Entrant]]</f>
        <v>Myton School</v>
      </c>
      <c r="G154" s="7">
        <f>Full_Data[[#This Row],[Best]]</f>
        <v>25.842722644830811</v>
      </c>
    </row>
    <row r="155" spans="1:7" ht="20.100000000000001" customHeight="1" x14ac:dyDescent="0.25">
      <c r="A155" s="3">
        <f>Full_Data[[#This Row],[Pos]]</f>
        <v>154</v>
      </c>
      <c r="B155" s="4">
        <f>Full_Data[[#This Row],[Car]]</f>
        <v>173</v>
      </c>
      <c r="C155" s="3" t="str">
        <f>Full_Data[[#This Row],[Class]]</f>
        <v>Scratch</v>
      </c>
      <c r="D155" s="4" t="str">
        <f>IF(Full_Data[[#This Row],[Q]]="Q","Q","")</f>
        <v/>
      </c>
      <c r="E155" s="11" t="str">
        <f>Full_Data[[#This Row],[Team]]</f>
        <v>Waddesdon Arrow</v>
      </c>
      <c r="F155" s="11" t="str">
        <f>Full_Data[[#This Row],[Entrant]]</f>
        <v>Waddesdon Church of England School</v>
      </c>
      <c r="G155" s="7">
        <f>Full_Data[[#This Row],[Best]]</f>
        <v>25.83</v>
      </c>
    </row>
    <row r="156" spans="1:7" ht="20.100000000000001" customHeight="1" x14ac:dyDescent="0.25">
      <c r="A156" s="3">
        <f>Full_Data[[#This Row],[Pos]]</f>
        <v>155</v>
      </c>
      <c r="B156" s="4">
        <f>Full_Data[[#This Row],[Car]]</f>
        <v>176</v>
      </c>
      <c r="C156" s="3" t="str">
        <f>Full_Data[[#This Row],[Class]]</f>
        <v>Kit</v>
      </c>
      <c r="D156" s="4" t="str">
        <f>IF(Full_Data[[#This Row],[Q]]="Q","Q","")</f>
        <v/>
      </c>
      <c r="E156" s="11" t="str">
        <f>Full_Data[[#This Row],[Team]]</f>
        <v>AYEpower</v>
      </c>
      <c r="F156" s="11" t="str">
        <f>Full_Data[[#This Row],[Entrant]]</f>
        <v>Angus Young Engineers</v>
      </c>
      <c r="G156" s="7">
        <f>Full_Data[[#This Row],[Best]]</f>
        <v>25.334901843354498</v>
      </c>
    </row>
    <row r="157" spans="1:7" ht="20.100000000000001" customHeight="1" x14ac:dyDescent="0.25">
      <c r="A157" s="3">
        <f>Full_Data[[#This Row],[Pos]]</f>
        <v>156</v>
      </c>
      <c r="B157" s="4">
        <f>Full_Data[[#This Row],[Car]]</f>
        <v>76</v>
      </c>
      <c r="C157" s="3" t="str">
        <f>Full_Data[[#This Row],[Class]]</f>
        <v>Kit</v>
      </c>
      <c r="D157" s="4" t="str">
        <f>IF(Full_Data[[#This Row],[Q]]="Q","Q","")</f>
        <v/>
      </c>
      <c r="E157" s="11" t="str">
        <f>Full_Data[[#This Row],[Team]]</f>
        <v>Round Tower Racing</v>
      </c>
      <c r="F157" s="11" t="str">
        <f>Full_Data[[#This Row],[Entrant]]</f>
        <v>Antrim Grammar</v>
      </c>
      <c r="G157" s="7">
        <f>Full_Data[[#This Row],[Best]]</f>
        <v>25.33</v>
      </c>
    </row>
    <row r="158" spans="1:7" ht="20.100000000000001" customHeight="1" x14ac:dyDescent="0.25">
      <c r="A158" s="3">
        <f>Full_Data[[#This Row],[Pos]]</f>
        <v>157</v>
      </c>
      <c r="B158" s="4">
        <f>Full_Data[[#This Row],[Car]]</f>
        <v>186</v>
      </c>
      <c r="C158" s="3" t="str">
        <f>Full_Data[[#This Row],[Class]]</f>
        <v>Kit</v>
      </c>
      <c r="D158" s="4" t="str">
        <f>IF(Full_Data[[#This Row],[Q]]="Q","Q","")</f>
        <v/>
      </c>
      <c r="E158" s="11" t="str">
        <f>Full_Data[[#This Row],[Team]]</f>
        <v>SDCC2</v>
      </c>
      <c r="F158" s="11" t="str">
        <f>Full_Data[[#This Row],[Entrant]]</f>
        <v>South Dartmoor Community College</v>
      </c>
      <c r="G158" s="7">
        <f>Full_Data[[#This Row],[Best]]</f>
        <v>25.268866837912004</v>
      </c>
    </row>
    <row r="159" spans="1:7" ht="20.100000000000001" customHeight="1" x14ac:dyDescent="0.25">
      <c r="A159" s="3">
        <f>Full_Data[[#This Row],[Pos]]</f>
        <v>158</v>
      </c>
      <c r="B159" s="4">
        <f>Full_Data[[#This Row],[Car]]</f>
        <v>208</v>
      </c>
      <c r="C159" s="3" t="str">
        <f>Full_Data[[#This Row],[Class]]</f>
        <v>Kit</v>
      </c>
      <c r="D159" s="4" t="str">
        <f>IF(Full_Data[[#This Row],[Q]]="Q","Q","")</f>
        <v/>
      </c>
      <c r="E159" s="11" t="str">
        <f>Full_Data[[#This Row],[Team]]</f>
        <v>Hoe Bridge Racer 2026</v>
      </c>
      <c r="F159" s="11" t="str">
        <f>Full_Data[[#This Row],[Entrant]]</f>
        <v>Hoe Bridge School</v>
      </c>
      <c r="G159" s="7">
        <f>Full_Data[[#This Row],[Best]]</f>
        <v>25.070475133017283</v>
      </c>
    </row>
    <row r="160" spans="1:7" ht="20.100000000000001" customHeight="1" x14ac:dyDescent="0.25">
      <c r="A160" s="3">
        <f>Full_Data[[#This Row],[Pos]]</f>
        <v>159</v>
      </c>
      <c r="B160" s="4">
        <f>Full_Data[[#This Row],[Car]]</f>
        <v>239</v>
      </c>
      <c r="C160" s="3" t="str">
        <f>Full_Data[[#This Row],[Class]]</f>
        <v>Kit</v>
      </c>
      <c r="D160" s="4" t="str">
        <f>IF(Full_Data[[#This Row],[Q]]="Q","Q","")</f>
        <v/>
      </c>
      <c r="E160" s="11" t="str">
        <f>Full_Data[[#This Row],[Team]]</f>
        <v>LamborGina</v>
      </c>
      <c r="F160" s="11" t="str">
        <f>Full_Data[[#This Row],[Entrant]]</f>
        <v>Sandroyd School</v>
      </c>
      <c r="G160" s="7">
        <f>Full_Data[[#This Row],[Best]]</f>
        <v>24.782338956509818</v>
      </c>
    </row>
    <row r="161" spans="1:7" ht="20.100000000000001" customHeight="1" x14ac:dyDescent="0.25">
      <c r="A161" s="3">
        <f>Full_Data[[#This Row],[Pos]]</f>
        <v>160</v>
      </c>
      <c r="B161" s="4">
        <f>Full_Data[[#This Row],[Car]]</f>
        <v>362</v>
      </c>
      <c r="C161" s="3" t="str">
        <f>Full_Data[[#This Row],[Class]]</f>
        <v>Kit</v>
      </c>
      <c r="D161" s="4" t="str">
        <f>IF(Full_Data[[#This Row],[Q]]="Q","Q","")</f>
        <v/>
      </c>
      <c r="E161" s="11" t="str">
        <f>Full_Data[[#This Row],[Team]]</f>
        <v>KT19</v>
      </c>
      <c r="F161" s="11" t="str">
        <f>Full_Data[[#This Row],[Entrant]]</f>
        <v>Blenheim High School</v>
      </c>
      <c r="G161" s="7">
        <f>Full_Data[[#This Row],[Best]]</f>
        <v>24.728751140612367</v>
      </c>
    </row>
    <row r="162" spans="1:7" ht="20.100000000000001" customHeight="1" x14ac:dyDescent="0.25">
      <c r="A162" s="3">
        <f>Full_Data[[#This Row],[Pos]]</f>
        <v>161</v>
      </c>
      <c r="B162" s="4">
        <f>Full_Data[[#This Row],[Car]]</f>
        <v>266</v>
      </c>
      <c r="C162" s="3" t="str">
        <f>Full_Data[[#This Row],[Class]]</f>
        <v>Kit</v>
      </c>
      <c r="D162" s="4" t="str">
        <f>IF(Full_Data[[#This Row],[Q]]="Q","Q","")</f>
        <v/>
      </c>
      <c r="E162" s="11" t="str">
        <f>Full_Data[[#This Row],[Team]]</f>
        <v>Bucklers Enigma</v>
      </c>
      <c r="F162" s="11" t="str">
        <f>Full_Data[[#This Row],[Entrant]]</f>
        <v>Bucklers Mead Academy</v>
      </c>
      <c r="G162" s="7">
        <f>Full_Data[[#This Row],[Best]]</f>
        <v>24.670373849433254</v>
      </c>
    </row>
    <row r="163" spans="1:7" ht="20.100000000000001" customHeight="1" x14ac:dyDescent="0.25">
      <c r="A163" s="3">
        <f>Full_Data[[#This Row],[Pos]]</f>
        <v>162</v>
      </c>
      <c r="B163" s="4">
        <f>Full_Data[[#This Row],[Car]]</f>
        <v>193</v>
      </c>
      <c r="C163" s="3" t="str">
        <f>Full_Data[[#This Row],[Class]]</f>
        <v>Kit</v>
      </c>
      <c r="D163" s="4" t="str">
        <f>IF(Full_Data[[#This Row],[Q]]="Q","Q","")</f>
        <v/>
      </c>
      <c r="E163" s="11" t="str">
        <f>Full_Data[[#This Row],[Team]]</f>
        <v>Apollo 18</v>
      </c>
      <c r="F163" s="11" t="str">
        <f>Full_Data[[#This Row],[Entrant]]</f>
        <v>Aylsham High School</v>
      </c>
      <c r="G163" s="7">
        <f>Full_Data[[#This Row],[Best]]</f>
        <v>24.658792945620277</v>
      </c>
    </row>
    <row r="164" spans="1:7" ht="20.100000000000001" customHeight="1" x14ac:dyDescent="0.25">
      <c r="A164" s="3">
        <f>Full_Data[[#This Row],[Pos]]</f>
        <v>163</v>
      </c>
      <c r="B164" s="4">
        <f>Full_Data[[#This Row],[Car]]</f>
        <v>316</v>
      </c>
      <c r="C164" s="3" t="str">
        <f>Full_Data[[#This Row],[Class]]</f>
        <v>Kit</v>
      </c>
      <c r="D164" s="4" t="str">
        <f>IF(Full_Data[[#This Row],[Q]]="Q","Q","")</f>
        <v/>
      </c>
      <c r="E164" s="11" t="str">
        <f>Full_Data[[#This Row],[Team]]</f>
        <v>Megalodon</v>
      </c>
      <c r="F164" s="11" t="str">
        <f>Full_Data[[#This Row],[Entrant]]</f>
        <v>Preston School</v>
      </c>
      <c r="G164" s="7">
        <f>Full_Data[[#This Row],[Best]]</f>
        <v>24.500659390350421</v>
      </c>
    </row>
    <row r="165" spans="1:7" ht="20.100000000000001" customHeight="1" x14ac:dyDescent="0.25">
      <c r="A165" s="3">
        <f>Full_Data[[#This Row],[Pos]]</f>
        <v>164</v>
      </c>
      <c r="B165" s="4">
        <f>Full_Data[[#This Row],[Car]]</f>
        <v>200</v>
      </c>
      <c r="C165" s="3" t="str">
        <f>Full_Data[[#This Row],[Class]]</f>
        <v>Kit</v>
      </c>
      <c r="D165" s="4" t="str">
        <f>IF(Full_Data[[#This Row],[Q]]="Q","Q","")</f>
        <v/>
      </c>
      <c r="E165" s="11" t="str">
        <f>Full_Data[[#This Row],[Team]]</f>
        <v>HIVE-VIS 1</v>
      </c>
      <c r="F165" s="11" t="str">
        <f>Full_Data[[#This Row],[Entrant]]</f>
        <v>The Hive Youth Zone</v>
      </c>
      <c r="G165" s="7">
        <f>Full_Data[[#This Row],[Best]]</f>
        <v>24.332000000000001</v>
      </c>
    </row>
    <row r="166" spans="1:7" ht="20.100000000000001" customHeight="1" x14ac:dyDescent="0.25">
      <c r="A166" s="3">
        <f>Full_Data[[#This Row],[Pos]]</f>
        <v>164</v>
      </c>
      <c r="B166" s="4">
        <f>Full_Data[[#This Row],[Car]]</f>
        <v>244</v>
      </c>
      <c r="C166" s="3" t="str">
        <f>Full_Data[[#This Row],[Class]]</f>
        <v>Scratch</v>
      </c>
      <c r="D166" s="4" t="str">
        <f>IF(Full_Data[[#This Row],[Q]]="Q","Q","")</f>
        <v>Q</v>
      </c>
      <c r="E166" s="11" t="str">
        <f>Full_Data[[#This Row],[Team]]</f>
        <v>North Huddersfield Trust School</v>
      </c>
      <c r="F166" s="11" t="str">
        <f>Full_Data[[#This Row],[Entrant]]</f>
        <v>North Huddersfield Trust School</v>
      </c>
      <c r="G166" s="7">
        <f>Full_Data[[#This Row],[Best]]</f>
        <v>24.332000000000001</v>
      </c>
    </row>
    <row r="167" spans="1:7" ht="20.100000000000001" customHeight="1" x14ac:dyDescent="0.25">
      <c r="A167" s="3">
        <f>Full_Data[[#This Row],[Pos]]</f>
        <v>166</v>
      </c>
      <c r="B167" s="4">
        <f>Full_Data[[#This Row],[Car]]</f>
        <v>296</v>
      </c>
      <c r="C167" s="3" t="str">
        <f>Full_Data[[#This Row],[Class]]</f>
        <v>Kit</v>
      </c>
      <c r="D167" s="4" t="str">
        <f>IF(Full_Data[[#This Row],[Q]]="Q","Q","")</f>
        <v/>
      </c>
      <c r="E167" s="11" t="str">
        <f>Full_Data[[#This Row],[Team]]</f>
        <v>DGS3</v>
      </c>
      <c r="F167" s="11" t="str">
        <f>Full_Data[[#This Row],[Entrant]]</f>
        <v>Derby Grammar School</v>
      </c>
      <c r="G167" s="7">
        <f>Full_Data[[#This Row],[Best]]</f>
        <v>24.245809998472154</v>
      </c>
    </row>
    <row r="168" spans="1:7" ht="20.100000000000001" customHeight="1" x14ac:dyDescent="0.25">
      <c r="A168" s="3">
        <f>Full_Data[[#This Row],[Pos]]</f>
        <v>167</v>
      </c>
      <c r="B168" s="4">
        <f>Full_Data[[#This Row],[Car]]</f>
        <v>141</v>
      </c>
      <c r="C168" s="3" t="str">
        <f>Full_Data[[#This Row],[Class]]</f>
        <v>Kit</v>
      </c>
      <c r="D168" s="4" t="str">
        <f>IF(Full_Data[[#This Row],[Q]]="Q","Q","")</f>
        <v/>
      </c>
      <c r="E168" s="11" t="str">
        <f>Full_Data[[#This Row],[Team]]</f>
        <v>Spark 3.0</v>
      </c>
      <c r="F168" s="11" t="str">
        <f>Full_Data[[#This Row],[Entrant]]</f>
        <v>The Downs Preparatory School</v>
      </c>
      <c r="G168" s="7">
        <f>Full_Data[[#This Row],[Best]]</f>
        <v>24.183792831259233</v>
      </c>
    </row>
    <row r="169" spans="1:7" ht="20.100000000000001" customHeight="1" x14ac:dyDescent="0.25">
      <c r="A169" s="3">
        <f>Full_Data[[#This Row],[Pos]]</f>
        <v>168</v>
      </c>
      <c r="B169" s="4">
        <f>Full_Data[[#This Row],[Car]]</f>
        <v>334</v>
      </c>
      <c r="C169" s="3" t="str">
        <f>Full_Data[[#This Row],[Class]]</f>
        <v>Kit</v>
      </c>
      <c r="D169" s="4" t="str">
        <f>IF(Full_Data[[#This Row],[Q]]="Q","Q","")</f>
        <v/>
      </c>
      <c r="E169" s="11" t="str">
        <f>Full_Data[[#This Row],[Team]]</f>
        <v>STARLIGHT V5 MSGR</v>
      </c>
      <c r="F169" s="11" t="str">
        <f>Full_Data[[#This Row],[Entrant]]</f>
        <v>Mulberry Schools Trust Stepney Green</v>
      </c>
      <c r="G169" s="7">
        <f>Full_Data[[#This Row],[Best]]</f>
        <v>24.121949079779167</v>
      </c>
    </row>
    <row r="170" spans="1:7" ht="20.100000000000001" customHeight="1" x14ac:dyDescent="0.25">
      <c r="A170" s="3">
        <f>Full_Data[[#This Row],[Pos]]</f>
        <v>169</v>
      </c>
      <c r="B170" s="4">
        <f>Full_Data[[#This Row],[Car]]</f>
        <v>214</v>
      </c>
      <c r="C170" s="3" t="str">
        <f>Full_Data[[#This Row],[Class]]</f>
        <v>Kit</v>
      </c>
      <c r="D170" s="4" t="str">
        <f>IF(Full_Data[[#This Row],[Q]]="Q","Q","")</f>
        <v/>
      </c>
      <c r="E170" s="11" t="str">
        <f>Full_Data[[#This Row],[Team]]</f>
        <v>KLB</v>
      </c>
      <c r="F170" s="11" t="str">
        <f>Full_Data[[#This Row],[Entrant]]</f>
        <v>KLB School</v>
      </c>
      <c r="G170" s="7">
        <f>Full_Data[[#This Row],[Best]]</f>
        <v>24.121944211197373</v>
      </c>
    </row>
    <row r="171" spans="1:7" ht="20.100000000000001" customHeight="1" x14ac:dyDescent="0.25">
      <c r="A171" s="3">
        <f>Full_Data[[#This Row],[Pos]]</f>
        <v>170</v>
      </c>
      <c r="B171" s="4">
        <f>Full_Data[[#This Row],[Car]]</f>
        <v>41</v>
      </c>
      <c r="C171" s="3" t="str">
        <f>Full_Data[[#This Row],[Class]]</f>
        <v>Scratch</v>
      </c>
      <c r="D171" s="4" t="str">
        <f>IF(Full_Data[[#This Row],[Q]]="Q","Q","")</f>
        <v/>
      </c>
      <c r="E171" s="11" t="str">
        <f>Full_Data[[#This Row],[Team]]</f>
        <v>DGS2</v>
      </c>
      <c r="F171" s="11" t="str">
        <f>Full_Data[[#This Row],[Entrant]]</f>
        <v>Derby Grammar School</v>
      </c>
      <c r="G171" s="7">
        <f>Full_Data[[#This Row],[Best]]</f>
        <v>24.05</v>
      </c>
    </row>
    <row r="172" spans="1:7" ht="20.100000000000001" customHeight="1" x14ac:dyDescent="0.25">
      <c r="A172" s="3">
        <f>Full_Data[[#This Row],[Pos]]</f>
        <v>170</v>
      </c>
      <c r="B172" s="4">
        <f>Full_Data[[#This Row],[Car]]</f>
        <v>298</v>
      </c>
      <c r="C172" s="3" t="str">
        <f>Full_Data[[#This Row],[Class]]</f>
        <v>Kit</v>
      </c>
      <c r="D172" s="4" t="str">
        <f>IF(Full_Data[[#This Row],[Q]]="Q","Q","")</f>
        <v/>
      </c>
      <c r="E172" s="11" t="str">
        <f>Full_Data[[#This Row],[Team]]</f>
        <v>Red Lion Racing</v>
      </c>
      <c r="F172" s="11" t="str">
        <f>Full_Data[[#This Row],[Entrant]]</f>
        <v>Warminster School</v>
      </c>
      <c r="G172" s="7">
        <f>Full_Data[[#This Row],[Best]]</f>
        <v>24.05</v>
      </c>
    </row>
    <row r="173" spans="1:7" ht="20.100000000000001" customHeight="1" x14ac:dyDescent="0.25">
      <c r="A173" s="3">
        <f>Full_Data[[#This Row],[Pos]]</f>
        <v>170</v>
      </c>
      <c r="B173" s="4">
        <f>Full_Data[[#This Row],[Car]]</f>
        <v>339</v>
      </c>
      <c r="C173" s="3" t="str">
        <f>Full_Data[[#This Row],[Class]]</f>
        <v>Kit</v>
      </c>
      <c r="D173" s="4" t="str">
        <f>IF(Full_Data[[#This Row],[Q]]="Q","Q","")</f>
        <v/>
      </c>
      <c r="E173" s="11" t="str">
        <f>Full_Data[[#This Row],[Team]]</f>
        <v>Green Orion</v>
      </c>
      <c r="F173" s="11" t="str">
        <f>Full_Data[[#This Row],[Entrant]]</f>
        <v>UTC Swindon</v>
      </c>
      <c r="G173" s="7">
        <f>Full_Data[[#This Row],[Best]]</f>
        <v>24.05</v>
      </c>
    </row>
    <row r="174" spans="1:7" ht="20.100000000000001" customHeight="1" x14ac:dyDescent="0.25">
      <c r="A174" s="3">
        <f>Full_Data[[#This Row],[Pos]]</f>
        <v>173</v>
      </c>
      <c r="B174" s="4">
        <f>Full_Data[[#This Row],[Car]]</f>
        <v>85</v>
      </c>
      <c r="C174" s="3" t="str">
        <f>Full_Data[[#This Row],[Class]]</f>
        <v>Kit</v>
      </c>
      <c r="D174" s="4" t="str">
        <f>IF(Full_Data[[#This Row],[Q]]="Q","Q","")</f>
        <v/>
      </c>
      <c r="E174" s="11" t="str">
        <f>Full_Data[[#This Row],[Team]]</f>
        <v>SPS Swallow</v>
      </c>
      <c r="F174" s="11" t="str">
        <f>Full_Data[[#This Row],[Entrant]]</f>
        <v>Swalcliffepark School</v>
      </c>
      <c r="G174" s="7">
        <f>Full_Data[[#This Row],[Best]]</f>
        <v>24</v>
      </c>
    </row>
    <row r="175" spans="1:7" ht="20.100000000000001" customHeight="1" x14ac:dyDescent="0.25">
      <c r="A175" s="3">
        <f>Full_Data[[#This Row],[Pos]]</f>
        <v>174</v>
      </c>
      <c r="B175" s="4">
        <f>Full_Data[[#This Row],[Car]]</f>
        <v>371</v>
      </c>
      <c r="C175" s="3" t="str">
        <f>Full_Data[[#This Row],[Class]]</f>
        <v>Kit</v>
      </c>
      <c r="D175" s="4" t="str">
        <f>IF(Full_Data[[#This Row],[Q]]="Q","Q","")</f>
        <v/>
      </c>
      <c r="E175" s="11" t="str">
        <f>Full_Data[[#This Row],[Team]]</f>
        <v>Auchmuty 1</v>
      </c>
      <c r="F175" s="11" t="str">
        <f>Full_Data[[#This Row],[Entrant]]</f>
        <v>Auchmuty High School</v>
      </c>
      <c r="G175" s="7">
        <f>Full_Data[[#This Row],[Best]]</f>
        <v>23.766434819603404</v>
      </c>
    </row>
    <row r="176" spans="1:7" ht="20.100000000000001" customHeight="1" x14ac:dyDescent="0.25">
      <c r="A176" s="3">
        <f>Full_Data[[#This Row],[Pos]]</f>
        <v>175</v>
      </c>
      <c r="B176" s="4">
        <f>Full_Data[[#This Row],[Car]]</f>
        <v>342</v>
      </c>
      <c r="C176" s="3" t="str">
        <f>Full_Data[[#This Row],[Class]]</f>
        <v>Kit</v>
      </c>
      <c r="D176" s="4" t="str">
        <f>IF(Full_Data[[#This Row],[Q]]="Q","Q","")</f>
        <v/>
      </c>
      <c r="E176" s="11" t="str">
        <f>Full_Data[[#This Row],[Team]]</f>
        <v>Boundary Oak F24</v>
      </c>
      <c r="F176" s="11" t="str">
        <f>Full_Data[[#This Row],[Entrant]]</f>
        <v>Boundary Oak School</v>
      </c>
      <c r="G176" s="7">
        <f>Full_Data[[#This Row],[Best]]</f>
        <v>23.67</v>
      </c>
    </row>
    <row r="177" spans="1:7" ht="20.100000000000001" customHeight="1" x14ac:dyDescent="0.25">
      <c r="A177" s="3">
        <f>Full_Data[[#This Row],[Pos]]</f>
        <v>176</v>
      </c>
      <c r="B177" s="4">
        <f>Full_Data[[#This Row],[Car]]</f>
        <v>263</v>
      </c>
      <c r="C177" s="3" t="str">
        <f>Full_Data[[#This Row],[Class]]</f>
        <v>Kit</v>
      </c>
      <c r="D177" s="4" t="str">
        <f>IF(Full_Data[[#This Row],[Q]]="Q","Q","")</f>
        <v/>
      </c>
      <c r="E177" s="11" t="str">
        <f>Full_Data[[#This Row],[Team]]</f>
        <v>Flash Drive</v>
      </c>
      <c r="F177" s="11" t="str">
        <f>Full_Data[[#This Row],[Entrant]]</f>
        <v>Lady Eleanor Holles School</v>
      </c>
      <c r="G177" s="7">
        <f>Full_Data[[#This Row],[Best]]</f>
        <v>23.486319434613584</v>
      </c>
    </row>
    <row r="178" spans="1:7" ht="20.100000000000001" customHeight="1" x14ac:dyDescent="0.25">
      <c r="A178" s="3">
        <f>Full_Data[[#This Row],[Pos]]</f>
        <v>177</v>
      </c>
      <c r="B178" s="4">
        <f>Full_Data[[#This Row],[Car]]</f>
        <v>142</v>
      </c>
      <c r="C178" s="3" t="str">
        <f>Full_Data[[#This Row],[Class]]</f>
        <v>Kit</v>
      </c>
      <c r="D178" s="4" t="str">
        <f>IF(Full_Data[[#This Row],[Q]]="Q","Q","")</f>
        <v/>
      </c>
      <c r="E178" s="11" t="str">
        <f>Full_Data[[#This Row],[Team]]</f>
        <v>Scar</v>
      </c>
      <c r="F178" s="11" t="str">
        <f>Full_Data[[#This Row],[Entrant]]</f>
        <v>John Lyon School</v>
      </c>
      <c r="G178" s="7">
        <f>Full_Data[[#This Row],[Best]]</f>
        <v>23.37</v>
      </c>
    </row>
    <row r="179" spans="1:7" ht="20.100000000000001" customHeight="1" x14ac:dyDescent="0.25">
      <c r="A179" s="3">
        <f>Full_Data[[#This Row],[Pos]]</f>
        <v>178</v>
      </c>
      <c r="B179" s="4">
        <f>Full_Data[[#This Row],[Car]]</f>
        <v>227</v>
      </c>
      <c r="C179" s="3" t="str">
        <f>Full_Data[[#This Row],[Class]]</f>
        <v>Kit</v>
      </c>
      <c r="D179" s="4" t="str">
        <f>IF(Full_Data[[#This Row],[Q]]="Q","Q","")</f>
        <v/>
      </c>
      <c r="E179" s="11" t="str">
        <f>Full_Data[[#This Row],[Team]]</f>
        <v>Endurance</v>
      </c>
      <c r="F179" s="11" t="str">
        <f>Full_Data[[#This Row],[Entrant]]</f>
        <v>Davison C E High School for Girls</v>
      </c>
      <c r="G179" s="7">
        <f>Full_Data[[#This Row],[Best]]</f>
        <v>23.16575235765049</v>
      </c>
    </row>
    <row r="180" spans="1:7" ht="20.100000000000001" customHeight="1" x14ac:dyDescent="0.25">
      <c r="A180" s="3">
        <f>Full_Data[[#This Row],[Pos]]</f>
        <v>179</v>
      </c>
      <c r="B180" s="4">
        <f>Full_Data[[#This Row],[Car]]</f>
        <v>358</v>
      </c>
      <c r="C180" s="3" t="str">
        <f>Full_Data[[#This Row],[Class]]</f>
        <v>Kit</v>
      </c>
      <c r="D180" s="4" t="str">
        <f>IF(Full_Data[[#This Row],[Q]]="Q","Q","")</f>
        <v/>
      </c>
      <c r="E180" s="11" t="str">
        <f>Full_Data[[#This Row],[Team]]</f>
        <v>The Leon Bell</v>
      </c>
      <c r="F180" s="11" t="str">
        <f>Full_Data[[#This Row],[Entrant]]</f>
        <v>Lincoln Christ's Hospital School</v>
      </c>
      <c r="G180" s="7">
        <f>Full_Data[[#This Row],[Best]]</f>
        <v>23</v>
      </c>
    </row>
    <row r="181" spans="1:7" ht="20.100000000000001" customHeight="1" x14ac:dyDescent="0.25">
      <c r="A181" s="3">
        <f>Full_Data[[#This Row],[Pos]]</f>
        <v>180</v>
      </c>
      <c r="B181" s="4">
        <f>Full_Data[[#This Row],[Car]]</f>
        <v>384</v>
      </c>
      <c r="C181" s="3" t="str">
        <f>Full_Data[[#This Row],[Class]]</f>
        <v>Kit</v>
      </c>
      <c r="D181" s="4" t="str">
        <f>IF(Full_Data[[#This Row],[Q]]="Q","Q","")</f>
        <v/>
      </c>
      <c r="E181" s="11" t="str">
        <f>Full_Data[[#This Row],[Team]]</f>
        <v>Perseverance</v>
      </c>
      <c r="F181" s="11" t="str">
        <f>Full_Data[[#This Row],[Entrant]]</f>
        <v>Angus Young Engineers</v>
      </c>
      <c r="G181" s="7">
        <f>Full_Data[[#This Row],[Best]]</f>
        <v>22.799999999999997</v>
      </c>
    </row>
    <row r="182" spans="1:7" ht="20.100000000000001" customHeight="1" x14ac:dyDescent="0.25">
      <c r="A182" s="3">
        <f>Full_Data[[#This Row],[Pos]]</f>
        <v>181</v>
      </c>
      <c r="B182" s="4">
        <f>Full_Data[[#This Row],[Car]]</f>
        <v>273</v>
      </c>
      <c r="C182" s="3" t="str">
        <f>Full_Data[[#This Row],[Class]]</f>
        <v>Kit</v>
      </c>
      <c r="D182" s="4" t="str">
        <f>IF(Full_Data[[#This Row],[Q]]="Q","Q","")</f>
        <v/>
      </c>
      <c r="E182" s="11" t="str">
        <f>Full_Data[[#This Row],[Team]]</f>
        <v>Fire Starter</v>
      </c>
      <c r="F182" s="11" t="str">
        <f>Full_Data[[#This Row],[Entrant]]</f>
        <v>Egglescliffe School</v>
      </c>
      <c r="G182" s="7">
        <f>Full_Data[[#This Row],[Best]]</f>
        <v>22.689428255646707</v>
      </c>
    </row>
    <row r="183" spans="1:7" ht="20.100000000000001" customHeight="1" x14ac:dyDescent="0.25">
      <c r="A183" s="3">
        <f>Full_Data[[#This Row],[Pos]]</f>
        <v>182</v>
      </c>
      <c r="B183" s="4">
        <f>Full_Data[[#This Row],[Car]]</f>
        <v>347</v>
      </c>
      <c r="C183" s="3" t="str">
        <f>Full_Data[[#This Row],[Class]]</f>
        <v>Kit</v>
      </c>
      <c r="D183" s="4" t="str">
        <f>IF(Full_Data[[#This Row],[Q]]="Q","Q","")</f>
        <v/>
      </c>
      <c r="E183" s="11" t="str">
        <f>Full_Data[[#This Row],[Team]]</f>
        <v>Fast Racing</v>
      </c>
      <c r="F183" s="11" t="str">
        <f>Full_Data[[#This Row],[Entrant]]</f>
        <v>St Joseph's Boys' School</v>
      </c>
      <c r="G183" s="7">
        <f>Full_Data[[#This Row],[Best]]</f>
        <v>22.349999999999998</v>
      </c>
    </row>
    <row r="184" spans="1:7" ht="20.100000000000001" customHeight="1" x14ac:dyDescent="0.25">
      <c r="A184" s="3">
        <f>Full_Data[[#This Row],[Pos]]</f>
        <v>183</v>
      </c>
      <c r="B184" s="4">
        <f>Full_Data[[#This Row],[Car]]</f>
        <v>133</v>
      </c>
      <c r="C184" s="3" t="str">
        <f>Full_Data[[#This Row],[Class]]</f>
        <v>Kit</v>
      </c>
      <c r="D184" s="4" t="str">
        <f>IF(Full_Data[[#This Row],[Q]]="Q","Q","")</f>
        <v/>
      </c>
      <c r="E184" s="11" t="str">
        <f>Full_Data[[#This Row],[Team]]</f>
        <v>EC GM7 Racing</v>
      </c>
      <c r="F184" s="11" t="str">
        <f>Full_Data[[#This Row],[Entrant]]</f>
        <v>Epsom College</v>
      </c>
      <c r="G184" s="7">
        <f>Full_Data[[#This Row],[Best]]</f>
        <v>22.14</v>
      </c>
    </row>
    <row r="185" spans="1:7" ht="20.100000000000001" customHeight="1" x14ac:dyDescent="0.25">
      <c r="A185" s="3">
        <f>Full_Data[[#This Row],[Pos]]</f>
        <v>184</v>
      </c>
      <c r="B185" s="4">
        <f>Full_Data[[#This Row],[Car]]</f>
        <v>152</v>
      </c>
      <c r="C185" s="3" t="str">
        <f>Full_Data[[#This Row],[Class]]</f>
        <v>Kit</v>
      </c>
      <c r="D185" s="4" t="str">
        <f>IF(Full_Data[[#This Row],[Q]]="Q","Q","")</f>
        <v/>
      </c>
      <c r="E185" s="11" t="str">
        <f>Full_Data[[#This Row],[Team]]</f>
        <v>UTCLeeds1</v>
      </c>
      <c r="F185" s="11" t="str">
        <f>Full_Data[[#This Row],[Entrant]]</f>
        <v>UTC Leeds</v>
      </c>
      <c r="G185" s="7">
        <f>Full_Data[[#This Row],[Best]]</f>
        <v>22.12</v>
      </c>
    </row>
    <row r="186" spans="1:7" ht="20.100000000000001" customHeight="1" x14ac:dyDescent="0.25">
      <c r="A186" s="3">
        <f>Full_Data[[#This Row],[Pos]]</f>
        <v>184</v>
      </c>
      <c r="B186" s="4">
        <f>Full_Data[[#This Row],[Car]]</f>
        <v>291</v>
      </c>
      <c r="C186" s="3" t="str">
        <f>Full_Data[[#This Row],[Class]]</f>
        <v>Kit</v>
      </c>
      <c r="D186" s="4" t="str">
        <f>IF(Full_Data[[#This Row],[Q]]="Q","Q","")</f>
        <v/>
      </c>
      <c r="E186" s="11" t="str">
        <f>Full_Data[[#This Row],[Team]]</f>
        <v>Castle view</v>
      </c>
      <c r="F186" s="11" t="str">
        <f>Full_Data[[#This Row],[Entrant]]</f>
        <v>Castle View Enterprise Academy</v>
      </c>
      <c r="G186" s="7">
        <f>Full_Data[[#This Row],[Best]]</f>
        <v>22.12</v>
      </c>
    </row>
    <row r="187" spans="1:7" ht="20.100000000000001" customHeight="1" x14ac:dyDescent="0.25">
      <c r="A187" s="3">
        <f>Full_Data[[#This Row],[Pos]]</f>
        <v>186</v>
      </c>
      <c r="B187" s="4">
        <f>Full_Data[[#This Row],[Car]]</f>
        <v>83</v>
      </c>
      <c r="C187" s="3" t="str">
        <f>Full_Data[[#This Row],[Class]]</f>
        <v>Kit</v>
      </c>
      <c r="D187" s="4" t="str">
        <f>IF(Full_Data[[#This Row],[Q]]="Q","Q","")</f>
        <v/>
      </c>
      <c r="E187" s="11" t="str">
        <f>Full_Data[[#This Row],[Team]]</f>
        <v>APHS Ambition</v>
      </c>
      <c r="F187" s="11" t="str">
        <f>Full_Data[[#This Row],[Entrant]]</f>
        <v>Alderman Peel High School</v>
      </c>
      <c r="G187" s="7">
        <f>Full_Data[[#This Row],[Best]]</f>
        <v>21.7</v>
      </c>
    </row>
    <row r="188" spans="1:7" ht="20.100000000000001" customHeight="1" x14ac:dyDescent="0.25">
      <c r="A188" s="3">
        <f>Full_Data[[#This Row],[Pos]]</f>
        <v>186</v>
      </c>
      <c r="B188" s="4">
        <f>Full_Data[[#This Row],[Car]]</f>
        <v>126</v>
      </c>
      <c r="C188" s="3" t="str">
        <f>Full_Data[[#This Row],[Class]]</f>
        <v>Kit</v>
      </c>
      <c r="D188" s="4" t="str">
        <f>IF(Full_Data[[#This Row],[Q]]="Q","Q","")</f>
        <v/>
      </c>
      <c r="E188" s="11" t="str">
        <f>Full_Data[[#This Row],[Team]]</f>
        <v>Neptune</v>
      </c>
      <c r="F188" s="11" t="str">
        <f>Full_Data[[#This Row],[Entrant]]</f>
        <v>Clacton county High School</v>
      </c>
      <c r="G188" s="7">
        <f>Full_Data[[#This Row],[Best]]</f>
        <v>21.7</v>
      </c>
    </row>
    <row r="189" spans="1:7" ht="20.100000000000001" customHeight="1" x14ac:dyDescent="0.25">
      <c r="A189" s="3">
        <f>Full_Data[[#This Row],[Pos]]</f>
        <v>186</v>
      </c>
      <c r="B189" s="4">
        <f>Full_Data[[#This Row],[Car]]</f>
        <v>183</v>
      </c>
      <c r="C189" s="3" t="str">
        <f>Full_Data[[#This Row],[Class]]</f>
        <v>Kit</v>
      </c>
      <c r="D189" s="4" t="str">
        <f>IF(Full_Data[[#This Row],[Q]]="Q","Q","")</f>
        <v/>
      </c>
      <c r="E189" s="11" t="str">
        <f>Full_Data[[#This Row],[Team]]</f>
        <v>ECS001</v>
      </c>
      <c r="F189" s="11" t="str">
        <f>Full_Data[[#This Row],[Entrant]]</f>
        <v>Eastbury Community School</v>
      </c>
      <c r="G189" s="7">
        <f>Full_Data[[#This Row],[Best]]</f>
        <v>21.7</v>
      </c>
    </row>
    <row r="190" spans="1:7" ht="20.100000000000001" customHeight="1" x14ac:dyDescent="0.25">
      <c r="A190" s="3">
        <f>Full_Data[[#This Row],[Pos]]</f>
        <v>189</v>
      </c>
      <c r="B190" s="4">
        <f>Full_Data[[#This Row],[Car]]</f>
        <v>127</v>
      </c>
      <c r="C190" s="3" t="str">
        <f>Full_Data[[#This Row],[Class]]</f>
        <v>Kit</v>
      </c>
      <c r="D190" s="4" t="str">
        <f>IF(Full_Data[[#This Row],[Q]]="Q","Q","")</f>
        <v/>
      </c>
      <c r="E190" s="11" t="str">
        <f>Full_Data[[#This Row],[Team]]</f>
        <v>EC Aspect Capital Racing</v>
      </c>
      <c r="F190" s="11" t="str">
        <f>Full_Data[[#This Row],[Entrant]]</f>
        <v>Epsom College</v>
      </c>
      <c r="G190" s="7">
        <f>Full_Data[[#This Row],[Best]]</f>
        <v>21.303000000000001</v>
      </c>
    </row>
    <row r="191" spans="1:7" ht="20.100000000000001" customHeight="1" x14ac:dyDescent="0.25">
      <c r="A191" s="3">
        <f>Full_Data[[#This Row],[Pos]]</f>
        <v>189</v>
      </c>
      <c r="B191" s="4">
        <f>Full_Data[[#This Row],[Car]]</f>
        <v>196</v>
      </c>
      <c r="C191" s="3" t="str">
        <f>Full_Data[[#This Row],[Class]]</f>
        <v>Kit</v>
      </c>
      <c r="D191" s="4" t="str">
        <f>IF(Full_Data[[#This Row],[Q]]="Q","Q","")</f>
        <v/>
      </c>
      <c r="E191" s="11" t="str">
        <f>Full_Data[[#This Row],[Team]]</f>
        <v>University of Brighton McMinions</v>
      </c>
      <c r="F191" s="11" t="str">
        <f>Full_Data[[#This Row],[Entrant]]</f>
        <v>University of Brighton</v>
      </c>
      <c r="G191" s="7">
        <f>Full_Data[[#This Row],[Best]]</f>
        <v>21.303000000000001</v>
      </c>
    </row>
    <row r="192" spans="1:7" ht="20.100000000000001" customHeight="1" x14ac:dyDescent="0.25">
      <c r="A192" s="3">
        <f>Full_Data[[#This Row],[Pos]]</f>
        <v>189</v>
      </c>
      <c r="B192" s="4">
        <f>Full_Data[[#This Row],[Car]]</f>
        <v>361</v>
      </c>
      <c r="C192" s="3" t="str">
        <f>Full_Data[[#This Row],[Class]]</f>
        <v>Kit</v>
      </c>
      <c r="D192" s="4" t="str">
        <f>IF(Full_Data[[#This Row],[Q]]="Q","Q","")</f>
        <v/>
      </c>
      <c r="E192" s="11" t="str">
        <f>Full_Data[[#This Row],[Team]]</f>
        <v>The Ditcham Racer</v>
      </c>
      <c r="F192" s="11" t="str">
        <f>Full_Data[[#This Row],[Entrant]]</f>
        <v>Ditcham Park School</v>
      </c>
      <c r="G192" s="7">
        <f>Full_Data[[#This Row],[Best]]</f>
        <v>21.303000000000001</v>
      </c>
    </row>
    <row r="193" spans="1:7" ht="20.100000000000001" customHeight="1" x14ac:dyDescent="0.25">
      <c r="A193" s="3">
        <f>Full_Data[[#This Row],[Pos]]</f>
        <v>192</v>
      </c>
      <c r="B193" s="4">
        <f>Full_Data[[#This Row],[Car]]</f>
        <v>219</v>
      </c>
      <c r="C193" s="3" t="str">
        <f>Full_Data[[#This Row],[Class]]</f>
        <v>Kit</v>
      </c>
      <c r="D193" s="4" t="str">
        <f>IF(Full_Data[[#This Row],[Q]]="Q","Q","")</f>
        <v/>
      </c>
      <c r="E193" s="11" t="str">
        <f>Full_Data[[#This Row],[Team]]</f>
        <v>University of Brighton Verdant Clovers</v>
      </c>
      <c r="F193" s="11" t="str">
        <f>Full_Data[[#This Row],[Entrant]]</f>
        <v>University of Brighton</v>
      </c>
      <c r="G193" s="7">
        <f>Full_Data[[#This Row],[Best]]</f>
        <v>21.068266802415845</v>
      </c>
    </row>
    <row r="194" spans="1:7" ht="20.100000000000001" customHeight="1" x14ac:dyDescent="0.25">
      <c r="A194" s="3">
        <f>Full_Data[[#This Row],[Pos]]</f>
        <v>193</v>
      </c>
      <c r="B194" s="4">
        <f>Full_Data[[#This Row],[Car]]</f>
        <v>329</v>
      </c>
      <c r="C194" s="3" t="str">
        <f>Full_Data[[#This Row],[Class]]</f>
        <v>Kit</v>
      </c>
      <c r="D194" s="4" t="str">
        <f>IF(Full_Data[[#This Row],[Q]]="Q","Q","")</f>
        <v/>
      </c>
      <c r="E194" s="11" t="str">
        <f>Full_Data[[#This Row],[Team]]</f>
        <v>Lightning McGreens</v>
      </c>
      <c r="F194" s="11" t="str">
        <f>Full_Data[[#This Row],[Entrant]]</f>
        <v>Madani Boys School</v>
      </c>
      <c r="G194" s="7">
        <f>Full_Data[[#This Row],[Best]]</f>
        <v>21</v>
      </c>
    </row>
    <row r="195" spans="1:7" ht="20.100000000000001" customHeight="1" x14ac:dyDescent="0.25">
      <c r="A195" s="3">
        <f>Full_Data[[#This Row],[Pos]]</f>
        <v>194</v>
      </c>
      <c r="B195" s="4">
        <f>Full_Data[[#This Row],[Car]]</f>
        <v>162</v>
      </c>
      <c r="C195" s="3" t="str">
        <f>Full_Data[[#This Row],[Class]]</f>
        <v>Kit</v>
      </c>
      <c r="D195" s="4" t="str">
        <f>IF(Full_Data[[#This Row],[Q]]="Q","Q","")</f>
        <v/>
      </c>
      <c r="E195" s="11" t="str">
        <f>Full_Data[[#This Row],[Team]]</f>
        <v>SPS Pigeon</v>
      </c>
      <c r="F195" s="11" t="str">
        <f>Full_Data[[#This Row],[Entrant]]</f>
        <v>Swalcliffepark School</v>
      </c>
      <c r="G195" s="7">
        <f>Full_Data[[#This Row],[Best]]</f>
        <v>20.91</v>
      </c>
    </row>
    <row r="196" spans="1:7" ht="20.100000000000001" customHeight="1" x14ac:dyDescent="0.25">
      <c r="A196" s="3">
        <f>Full_Data[[#This Row],[Pos]]</f>
        <v>195</v>
      </c>
      <c r="B196" s="4">
        <f>Full_Data[[#This Row],[Car]]</f>
        <v>210</v>
      </c>
      <c r="C196" s="3" t="str">
        <f>Full_Data[[#This Row],[Class]]</f>
        <v>Scratch</v>
      </c>
      <c r="D196" s="4" t="str">
        <f>IF(Full_Data[[#This Row],[Q]]="Q","Q","")</f>
        <v/>
      </c>
      <c r="E196" s="11" t="str">
        <f>Full_Data[[#This Row],[Team]]</f>
        <v>Waddesdon Weaver</v>
      </c>
      <c r="F196" s="11" t="str">
        <f>Full_Data[[#This Row],[Entrant]]</f>
        <v>Waddesdon Church of England School</v>
      </c>
      <c r="G196" s="7">
        <f>Full_Data[[#This Row],[Best]]</f>
        <v>20.837740959615989</v>
      </c>
    </row>
    <row r="197" spans="1:7" ht="20.100000000000001" customHeight="1" x14ac:dyDescent="0.25">
      <c r="A197" s="3">
        <f>Full_Data[[#This Row],[Pos]]</f>
        <v>196</v>
      </c>
      <c r="B197" s="4">
        <f>Full_Data[[#This Row],[Car]]</f>
        <v>295</v>
      </c>
      <c r="C197" s="3" t="str">
        <f>Full_Data[[#This Row],[Class]]</f>
        <v>Kit</v>
      </c>
      <c r="D197" s="4" t="str">
        <f>IF(Full_Data[[#This Row],[Q]]="Q","Q","")</f>
        <v/>
      </c>
      <c r="E197" s="11" t="str">
        <f>Full_Data[[#This Row],[Team]]</f>
        <v>Templer Tornado</v>
      </c>
      <c r="F197" s="11" t="str">
        <f>Full_Data[[#This Row],[Entrant]]</f>
        <v>Stover School</v>
      </c>
      <c r="G197" s="7">
        <f>Full_Data[[#This Row],[Best]]</f>
        <v>20.819409153987525</v>
      </c>
    </row>
    <row r="198" spans="1:7" ht="20.100000000000001" customHeight="1" x14ac:dyDescent="0.25">
      <c r="A198" s="3">
        <f>Full_Data[[#This Row],[Pos]]</f>
        <v>197</v>
      </c>
      <c r="B198" s="4">
        <f>Full_Data[[#This Row],[Car]]</f>
        <v>320</v>
      </c>
      <c r="C198" s="3" t="str">
        <f>Full_Data[[#This Row],[Class]]</f>
        <v>Kit</v>
      </c>
      <c r="D198" s="4" t="str">
        <f>IF(Full_Data[[#This Row],[Q]]="Q","Q","")</f>
        <v/>
      </c>
      <c r="E198" s="11" t="str">
        <f>Full_Data[[#This Row],[Team]]</f>
        <v>MacQueen</v>
      </c>
      <c r="F198" s="11" t="str">
        <f>Full_Data[[#This Row],[Entrant]]</f>
        <v>New Road Academy</v>
      </c>
      <c r="G198" s="7">
        <f>Full_Data[[#This Row],[Best]]</f>
        <v>20</v>
      </c>
    </row>
    <row r="199" spans="1:7" ht="20.100000000000001" customHeight="1" x14ac:dyDescent="0.25">
      <c r="A199" s="3">
        <f>Full_Data[[#This Row],[Pos]]</f>
        <v>198</v>
      </c>
      <c r="B199" s="4">
        <f>Full_Data[[#This Row],[Car]]</f>
        <v>205</v>
      </c>
      <c r="C199" s="3" t="str">
        <f>Full_Data[[#This Row],[Class]]</f>
        <v>Kit</v>
      </c>
      <c r="D199" s="4" t="str">
        <f>IF(Full_Data[[#This Row],[Q]]="Q","Q","")</f>
        <v/>
      </c>
      <c r="E199" s="11" t="str">
        <f>Full_Data[[#This Row],[Team]]</f>
        <v>SRS 1</v>
      </c>
      <c r="F199" s="11" t="str">
        <f>Full_Data[[#This Row],[Entrant]]</f>
        <v>The Sydney Russell School</v>
      </c>
      <c r="G199" s="7">
        <f>Full_Data[[#This Row],[Best]]</f>
        <v>19.68</v>
      </c>
    </row>
    <row r="200" spans="1:7" ht="20.100000000000001" customHeight="1" x14ac:dyDescent="0.25">
      <c r="A200" s="3">
        <f>Full_Data[[#This Row],[Pos]]</f>
        <v>198</v>
      </c>
      <c r="B200" s="4">
        <f>Full_Data[[#This Row],[Car]]</f>
        <v>280</v>
      </c>
      <c r="C200" s="3" t="str">
        <f>Full_Data[[#This Row],[Class]]</f>
        <v>Kit</v>
      </c>
      <c r="D200" s="4" t="str">
        <f>IF(Full_Data[[#This Row],[Q]]="Q","Q","")</f>
        <v/>
      </c>
      <c r="E200" s="11" t="str">
        <f>Full_Data[[#This Row],[Team]]</f>
        <v>Hawk</v>
      </c>
      <c r="F200" s="11" t="str">
        <f>Full_Data[[#This Row],[Entrant]]</f>
        <v>Colfe's</v>
      </c>
      <c r="G200" s="7">
        <f>Full_Data[[#This Row],[Best]]</f>
        <v>19.68</v>
      </c>
    </row>
    <row r="201" spans="1:7" ht="20.100000000000001" customHeight="1" x14ac:dyDescent="0.25">
      <c r="A201" s="3">
        <f>Full_Data[[#This Row],[Pos]]</f>
        <v>200</v>
      </c>
      <c r="B201" s="4">
        <f>Full_Data[[#This Row],[Car]]</f>
        <v>224</v>
      </c>
      <c r="C201" s="3" t="str">
        <f>Full_Data[[#This Row],[Class]]</f>
        <v>Kit</v>
      </c>
      <c r="D201" s="4" t="str">
        <f>IF(Full_Data[[#This Row],[Q]]="Q","Q","")</f>
        <v/>
      </c>
      <c r="E201" s="11" t="str">
        <f>Full_Data[[#This Row],[Team]]</f>
        <v>St Colms</v>
      </c>
      <c r="F201" s="11" t="str">
        <f>Full_Data[[#This Row],[Entrant]]</f>
        <v>St Colms Draperstown</v>
      </c>
      <c r="G201" s="7">
        <f>Full_Data[[#This Row],[Best]]</f>
        <v>19.667999999999999</v>
      </c>
    </row>
    <row r="202" spans="1:7" ht="20.100000000000001" customHeight="1" x14ac:dyDescent="0.25">
      <c r="A202" s="3">
        <f>Full_Data[[#This Row],[Pos]]</f>
        <v>201</v>
      </c>
      <c r="B202" s="4">
        <f>Full_Data[[#This Row],[Car]]</f>
        <v>191</v>
      </c>
      <c r="C202" s="3" t="str">
        <f>Full_Data[[#This Row],[Class]]</f>
        <v>Kit</v>
      </c>
      <c r="D202" s="4" t="str">
        <f>IF(Full_Data[[#This Row],[Q]]="Q","Q","")</f>
        <v/>
      </c>
      <c r="E202" s="11" t="str">
        <f>Full_Data[[#This Row],[Team]]</f>
        <v>CAN Apex</v>
      </c>
      <c r="F202" s="11" t="str">
        <f>Full_Data[[#This Row],[Entrant]]</f>
        <v>City Academy Norwich</v>
      </c>
      <c r="G202" s="7">
        <f>Full_Data[[#This Row],[Best]]</f>
        <v>19.53</v>
      </c>
    </row>
    <row r="203" spans="1:7" ht="20.100000000000001" customHeight="1" x14ac:dyDescent="0.25">
      <c r="A203" s="3">
        <f>Full_Data[[#This Row],[Pos]]</f>
        <v>201</v>
      </c>
      <c r="B203" s="4">
        <f>Full_Data[[#This Row],[Car]]</f>
        <v>270</v>
      </c>
      <c r="C203" s="3" t="str">
        <f>Full_Data[[#This Row],[Class]]</f>
        <v>Kit</v>
      </c>
      <c r="D203" s="4" t="str">
        <f>IF(Full_Data[[#This Row],[Q]]="Q","Q","")</f>
        <v/>
      </c>
      <c r="E203" s="11" t="str">
        <f>Full_Data[[#This Row],[Team]]</f>
        <v>Greshams Gnasher</v>
      </c>
      <c r="F203" s="11" t="str">
        <f>Full_Data[[#This Row],[Entrant]]</f>
        <v>Gresham's School</v>
      </c>
      <c r="G203" s="7">
        <f>Full_Data[[#This Row],[Best]]</f>
        <v>19.53</v>
      </c>
    </row>
    <row r="204" spans="1:7" ht="20.100000000000001" customHeight="1" x14ac:dyDescent="0.25">
      <c r="A204" s="3">
        <f>Full_Data[[#This Row],[Pos]]</f>
        <v>201</v>
      </c>
      <c r="B204" s="4">
        <f>Full_Data[[#This Row],[Car]]</f>
        <v>272</v>
      </c>
      <c r="C204" s="3" t="str">
        <f>Full_Data[[#This Row],[Class]]</f>
        <v>Kit</v>
      </c>
      <c r="D204" s="4" t="str">
        <f>IF(Full_Data[[#This Row],[Q]]="Q","Q","")</f>
        <v/>
      </c>
      <c r="E204" s="11" t="str">
        <f>Full_Data[[#This Row],[Team]]</f>
        <v>Victory</v>
      </c>
      <c r="F204" s="11" t="str">
        <f>Full_Data[[#This Row],[Entrant]]</f>
        <v>Ormiston Victory Academy</v>
      </c>
      <c r="G204" s="7">
        <f>Full_Data[[#This Row],[Best]]</f>
        <v>19.53</v>
      </c>
    </row>
    <row r="205" spans="1:7" ht="20.100000000000001" customHeight="1" x14ac:dyDescent="0.25">
      <c r="A205" s="3">
        <f>Full_Data[[#This Row],[Pos]]</f>
        <v>201</v>
      </c>
      <c r="B205" s="4">
        <f>Full_Data[[#This Row],[Car]]</f>
        <v>351</v>
      </c>
      <c r="C205" s="3" t="str">
        <f>Full_Data[[#This Row],[Class]]</f>
        <v>Kit</v>
      </c>
      <c r="D205" s="4" t="str">
        <f>IF(Full_Data[[#This Row],[Q]]="Q","Q","")</f>
        <v/>
      </c>
      <c r="E205" s="11" t="str">
        <f>Full_Data[[#This Row],[Team]]</f>
        <v>UTC BLAZE!</v>
      </c>
      <c r="F205" s="11" t="str">
        <f>Full_Data[[#This Row],[Entrant]]</f>
        <v>Mulberry UTC</v>
      </c>
      <c r="G205" s="7">
        <f>Full_Data[[#This Row],[Best]]</f>
        <v>19.53</v>
      </c>
    </row>
    <row r="206" spans="1:7" ht="20.100000000000001" customHeight="1" x14ac:dyDescent="0.25">
      <c r="A206" s="3">
        <f>Full_Data[[#This Row],[Pos]]</f>
        <v>205</v>
      </c>
      <c r="B206" s="4">
        <f>Full_Data[[#This Row],[Car]]</f>
        <v>107</v>
      </c>
      <c r="C206" s="3" t="str">
        <f>Full_Data[[#This Row],[Class]]</f>
        <v>Kit</v>
      </c>
      <c r="D206" s="4" t="str">
        <f>IF(Full_Data[[#This Row],[Q]]="Q","Q","")</f>
        <v/>
      </c>
      <c r="E206" s="11" t="str">
        <f>Full_Data[[#This Row],[Team]]</f>
        <v>Spirit of Truro</v>
      </c>
      <c r="F206" s="11" t="str">
        <f>Full_Data[[#This Row],[Entrant]]</f>
        <v>Truro High School</v>
      </c>
      <c r="G206" s="7">
        <f>Full_Data[[#This Row],[Best]]</f>
        <v>19.350885620313726</v>
      </c>
    </row>
    <row r="207" spans="1:7" ht="20.100000000000001" customHeight="1" x14ac:dyDescent="0.25">
      <c r="A207" s="3">
        <f>Full_Data[[#This Row],[Pos]]</f>
        <v>206</v>
      </c>
      <c r="B207" s="4">
        <f>Full_Data[[#This Row],[Car]]</f>
        <v>372</v>
      </c>
      <c r="C207" s="3" t="str">
        <f>Full_Data[[#This Row],[Class]]</f>
        <v>Kit</v>
      </c>
      <c r="D207" s="4" t="str">
        <f>IF(Full_Data[[#This Row],[Q]]="Q","Q","")</f>
        <v/>
      </c>
      <c r="E207" s="11" t="str">
        <f>Full_Data[[#This Row],[Team]]</f>
        <v>Auchmuty 2</v>
      </c>
      <c r="F207" s="11" t="str">
        <f>Full_Data[[#This Row],[Entrant]]</f>
        <v>Auchmuty High School</v>
      </c>
      <c r="G207" s="7">
        <f>Full_Data[[#This Row],[Best]]</f>
        <v>19.194152181180005</v>
      </c>
    </row>
    <row r="208" spans="1:7" ht="20.100000000000001" customHeight="1" x14ac:dyDescent="0.25">
      <c r="A208" s="3">
        <f>Full_Data[[#This Row],[Pos]]</f>
        <v>207</v>
      </c>
      <c r="B208" s="4">
        <f>Full_Data[[#This Row],[Car]]</f>
        <v>322</v>
      </c>
      <c r="C208" s="3" t="str">
        <f>Full_Data[[#This Row],[Class]]</f>
        <v>Kit</v>
      </c>
      <c r="D208" s="4" t="str">
        <f>IF(Full_Data[[#This Row],[Q]]="Q","Q","")</f>
        <v/>
      </c>
      <c r="E208" s="11" t="str">
        <f>Full_Data[[#This Row],[Team]]</f>
        <v>Cedars 1</v>
      </c>
      <c r="F208" s="11" t="str">
        <f>Full_Data[[#This Row],[Entrant]]</f>
        <v>Cedars Short Stay School</v>
      </c>
      <c r="G208" s="7">
        <f>Full_Data[[#This Row],[Best]]</f>
        <v>19</v>
      </c>
    </row>
    <row r="209" spans="1:7" ht="20.100000000000001" customHeight="1" x14ac:dyDescent="0.25">
      <c r="A209" s="3">
        <f>Full_Data[[#This Row],[Pos]]</f>
        <v>208</v>
      </c>
      <c r="B209" s="4">
        <f>Full_Data[[#This Row],[Car]]</f>
        <v>229</v>
      </c>
      <c r="C209" s="3" t="str">
        <f>Full_Data[[#This Row],[Class]]</f>
        <v>Kit</v>
      </c>
      <c r="D209" s="4" t="str">
        <f>IF(Full_Data[[#This Row],[Q]]="Q","Q","")</f>
        <v/>
      </c>
      <c r="E209" s="11" t="str">
        <f>Full_Data[[#This Row],[Team]]</f>
        <v>UTCLeeds3</v>
      </c>
      <c r="F209" s="11" t="str">
        <f>Full_Data[[#This Row],[Entrant]]</f>
        <v>UTC Leeds</v>
      </c>
      <c r="G209" s="7">
        <f>Full_Data[[#This Row],[Best]]</f>
        <v>17.696000000000002</v>
      </c>
    </row>
    <row r="210" spans="1:7" ht="20.100000000000001" customHeight="1" x14ac:dyDescent="0.25">
      <c r="A210" s="3">
        <f>Full_Data[[#This Row],[Pos]]</f>
        <v>208</v>
      </c>
      <c r="B210" s="4">
        <f>Full_Data[[#This Row],[Car]]</f>
        <v>235</v>
      </c>
      <c r="C210" s="3" t="str">
        <f>Full_Data[[#This Row],[Class]]</f>
        <v>Kit</v>
      </c>
      <c r="D210" s="4" t="str">
        <f>IF(Full_Data[[#This Row],[Q]]="Q","Q","")</f>
        <v/>
      </c>
      <c r="E210" s="11" t="str">
        <f>Full_Data[[#This Row],[Team]]</f>
        <v>Ashes</v>
      </c>
      <c r="F210" s="11" t="str">
        <f>Full_Data[[#This Row],[Entrant]]</f>
        <v>Egglescliffe School</v>
      </c>
      <c r="G210" s="7">
        <f>Full_Data[[#This Row],[Best]]</f>
        <v>17.696000000000002</v>
      </c>
    </row>
    <row r="211" spans="1:7" ht="20.100000000000001" customHeight="1" x14ac:dyDescent="0.25">
      <c r="A211" s="3">
        <f>Full_Data[[#This Row],[Pos]]</f>
        <v>210</v>
      </c>
      <c r="B211" s="4">
        <f>Full_Data[[#This Row],[Car]]</f>
        <v>207</v>
      </c>
      <c r="C211" s="3" t="str">
        <f>Full_Data[[#This Row],[Class]]</f>
        <v>Kit</v>
      </c>
      <c r="D211" s="4" t="str">
        <f>IF(Full_Data[[#This Row],[Q]]="Q","Q","")</f>
        <v/>
      </c>
      <c r="E211" s="11" t="str">
        <f>Full_Data[[#This Row],[Team]]</f>
        <v>Mulberry Academy Woodside</v>
      </c>
      <c r="F211" s="11" t="str">
        <f>Full_Data[[#This Row],[Entrant]]</f>
        <v>Mulberry Schools Trust STEM Academy</v>
      </c>
      <c r="G211" s="7">
        <f>Full_Data[[#This Row],[Best]]</f>
        <v>17.36</v>
      </c>
    </row>
    <row r="212" spans="1:7" ht="20.100000000000001" customHeight="1" x14ac:dyDescent="0.25">
      <c r="A212" s="3">
        <f>Full_Data[[#This Row],[Pos]]</f>
        <v>211</v>
      </c>
      <c r="B212" s="4">
        <f>Full_Data[[#This Row],[Car]]</f>
        <v>238</v>
      </c>
      <c r="C212" s="3" t="str">
        <f>Full_Data[[#This Row],[Class]]</f>
        <v>Kit</v>
      </c>
      <c r="D212" s="4" t="str">
        <f>IF(Full_Data[[#This Row],[Q]]="Q","Q","")</f>
        <v/>
      </c>
      <c r="E212" s="11" t="str">
        <f>Full_Data[[#This Row],[Team]]</f>
        <v>Wray</v>
      </c>
      <c r="F212" s="11" t="str">
        <f>Full_Data[[#This Row],[Entrant]]</f>
        <v>Westcliff High School For Girls</v>
      </c>
      <c r="G212" s="7">
        <f>Full_Data[[#This Row],[Best]]</f>
        <v>17.077069134849786</v>
      </c>
    </row>
    <row r="213" spans="1:7" ht="20.100000000000001" customHeight="1" x14ac:dyDescent="0.25">
      <c r="A213" s="3">
        <f>Full_Data[[#This Row],[Pos]]</f>
        <v>212</v>
      </c>
      <c r="B213" s="4">
        <f>Full_Data[[#This Row],[Car]]</f>
        <v>262</v>
      </c>
      <c r="C213" s="3" t="str">
        <f>Full_Data[[#This Row],[Class]]</f>
        <v>Kit</v>
      </c>
      <c r="D213" s="4" t="str">
        <f>IF(Full_Data[[#This Row],[Q]]="Q","Q","")</f>
        <v/>
      </c>
      <c r="E213" s="11" t="str">
        <f>Full_Data[[#This Row],[Team]]</f>
        <v>Fitz24</v>
      </c>
      <c r="F213" s="11" t="str">
        <f>Full_Data[[#This Row],[Entrant]]</f>
        <v>Fitzharrys School</v>
      </c>
      <c r="G213" s="7">
        <f>Full_Data[[#This Row],[Best]]</f>
        <v>16.568999999999999</v>
      </c>
    </row>
    <row r="214" spans="1:7" ht="20.100000000000001" customHeight="1" x14ac:dyDescent="0.25">
      <c r="A214" s="3">
        <f>Full_Data[[#This Row],[Pos]]</f>
        <v>212</v>
      </c>
      <c r="B214" s="4">
        <f>Full_Data[[#This Row],[Car]]</f>
        <v>171</v>
      </c>
      <c r="C214" s="3" t="str">
        <f>Full_Data[[#This Row],[Class]]</f>
        <v>Kit</v>
      </c>
      <c r="D214" s="4" t="str">
        <f>IF(Full_Data[[#This Row],[Q]]="Q","Q","")</f>
        <v/>
      </c>
      <c r="E214" s="11" t="str">
        <f>Full_Data[[#This Row],[Team]]</f>
        <v>University of Brighton Mango Machine</v>
      </c>
      <c r="F214" s="11" t="str">
        <f>Full_Data[[#This Row],[Entrant]]</f>
        <v>University of Brighton</v>
      </c>
      <c r="G214" s="7">
        <f>Full_Data[[#This Row],[Best]]</f>
        <v>16.568999999999999</v>
      </c>
    </row>
    <row r="215" spans="1:7" ht="20.100000000000001" customHeight="1" x14ac:dyDescent="0.25">
      <c r="A215" s="3">
        <f>Full_Data[[#This Row],[Pos]]</f>
        <v>212</v>
      </c>
      <c r="B215" s="4">
        <f>Full_Data[[#This Row],[Car]]</f>
        <v>336</v>
      </c>
      <c r="C215" s="3" t="str">
        <f>Full_Data[[#This Row],[Class]]</f>
        <v>Scratch</v>
      </c>
      <c r="D215" s="4" t="str">
        <f>IF(Full_Data[[#This Row],[Q]]="Q","Q","")</f>
        <v/>
      </c>
      <c r="E215" s="11" t="str">
        <f>Full_Data[[#This Row],[Team]]</f>
        <v>Limitless 2</v>
      </c>
      <c r="F215" s="11" t="str">
        <f>Full_Data[[#This Row],[Entrant]]</f>
        <v>Churcher's College</v>
      </c>
      <c r="G215" s="7">
        <f>Full_Data[[#This Row],[Best]]</f>
        <v>16.568999999999999</v>
      </c>
    </row>
    <row r="216" spans="1:7" ht="20.100000000000001" customHeight="1" x14ac:dyDescent="0.25">
      <c r="A216" s="3">
        <f>Full_Data[[#This Row],[Pos]]</f>
        <v>215</v>
      </c>
      <c r="B216" s="4">
        <f>Full_Data[[#This Row],[Car]]</f>
        <v>222</v>
      </c>
      <c r="C216" s="3" t="str">
        <f>Full_Data[[#This Row],[Class]]</f>
        <v>Kit</v>
      </c>
      <c r="D216" s="4" t="str">
        <f>IF(Full_Data[[#This Row],[Q]]="Q","Q","")</f>
        <v/>
      </c>
      <c r="E216" s="11" t="str">
        <f>Full_Data[[#This Row],[Team]]</f>
        <v>Sperrin Racing</v>
      </c>
      <c r="F216" s="11" t="str">
        <f>Full_Data[[#This Row],[Entrant]]</f>
        <v>Sperrin Integrated College</v>
      </c>
      <c r="G216" s="7">
        <f>Full_Data[[#This Row],[Best]]</f>
        <v>16.39</v>
      </c>
    </row>
    <row r="217" spans="1:7" ht="20.100000000000001" customHeight="1" x14ac:dyDescent="0.25">
      <c r="A217" s="3">
        <f>Full_Data[[#This Row],[Pos]]</f>
        <v>216</v>
      </c>
      <c r="B217" s="4">
        <f>Full_Data[[#This Row],[Car]]</f>
        <v>264</v>
      </c>
      <c r="C217" s="3" t="str">
        <f>Full_Data[[#This Row],[Class]]</f>
        <v>Kit</v>
      </c>
      <c r="D217" s="4" t="str">
        <f>IF(Full_Data[[#This Row],[Q]]="Q","Q","")</f>
        <v/>
      </c>
      <c r="E217" s="11" t="str">
        <f>Full_Data[[#This Row],[Team]]</f>
        <v>LHS A Team</v>
      </c>
      <c r="F217" s="11" t="str">
        <f>Full_Data[[#This Row],[Entrant]]</f>
        <v>Lochgelly High School</v>
      </c>
      <c r="G217" s="7">
        <f>Full_Data[[#This Row],[Best]]</f>
        <v>15.959999999999999</v>
      </c>
    </row>
    <row r="218" spans="1:7" ht="20.100000000000001" customHeight="1" x14ac:dyDescent="0.25">
      <c r="A218" s="3">
        <f>Full_Data[[#This Row],[Pos]]</f>
        <v>217</v>
      </c>
      <c r="B218" s="4">
        <f>Full_Data[[#This Row],[Car]]</f>
        <v>271</v>
      </c>
      <c r="C218" s="3" t="str">
        <f>Full_Data[[#This Row],[Class]]</f>
        <v>Kit</v>
      </c>
      <c r="D218" s="4" t="str">
        <f>IF(Full_Data[[#This Row],[Q]]="Q","Q","")</f>
        <v/>
      </c>
      <c r="E218" s="11" t="str">
        <f>Full_Data[[#This Row],[Team]]</f>
        <v>Greshams Gazelle</v>
      </c>
      <c r="F218" s="11" t="str">
        <f>Full_Data[[#This Row],[Entrant]]</f>
        <v>Gresham's School</v>
      </c>
      <c r="G218" s="7">
        <f>Full_Data[[#This Row],[Best]]</f>
        <v>15.19</v>
      </c>
    </row>
    <row r="219" spans="1:7" ht="20.100000000000001" customHeight="1" x14ac:dyDescent="0.25">
      <c r="A219" s="3">
        <f>Full_Data[[#This Row],[Pos]]</f>
        <v>218</v>
      </c>
      <c r="B219" s="4">
        <f>Full_Data[[#This Row],[Car]]</f>
        <v>190</v>
      </c>
      <c r="C219" s="3" t="str">
        <f>Full_Data[[#This Row],[Class]]</f>
        <v>Kit</v>
      </c>
      <c r="D219" s="4" t="str">
        <f>IF(Full_Data[[#This Row],[Q]]="Q","Q","")</f>
        <v/>
      </c>
      <c r="E219" s="11" t="str">
        <f>Full_Data[[#This Row],[Team]]</f>
        <v>Magdalen Maverick</v>
      </c>
      <c r="F219" s="11" t="str">
        <f>Full_Data[[#This Row],[Entrant]]</f>
        <v>Magdalen College School Brackley</v>
      </c>
      <c r="G219" s="7">
        <f>Full_Data[[#This Row],[Best]]</f>
        <v>15.050447590460269</v>
      </c>
    </row>
    <row r="220" spans="1:7" ht="20.100000000000001" customHeight="1" x14ac:dyDescent="0.25">
      <c r="A220" s="3">
        <f>Full_Data[[#This Row],[Pos]]</f>
        <v>219</v>
      </c>
      <c r="B220" s="4">
        <f>Full_Data[[#This Row],[Car]]</f>
        <v>135</v>
      </c>
      <c r="C220" s="3" t="str">
        <f>Full_Data[[#This Row],[Class]]</f>
        <v>Scratch</v>
      </c>
      <c r="D220" s="4" t="str">
        <f>IF(Full_Data[[#This Row],[Q]]="Q","Q","")</f>
        <v/>
      </c>
      <c r="E220" s="11" t="str">
        <f>Full_Data[[#This Row],[Team]]</f>
        <v>Green Gladiator</v>
      </c>
      <c r="F220" s="11" t="str">
        <f>Full_Data[[#This Row],[Entrant]]</f>
        <v>Truro High School</v>
      </c>
      <c r="G220" s="7">
        <f>Full_Data[[#This Row],[Best]]</f>
        <v>14.928060449276309</v>
      </c>
    </row>
    <row r="221" spans="1:7" ht="20.100000000000001" customHeight="1" x14ac:dyDescent="0.25">
      <c r="A221" s="3">
        <f>Full_Data[[#This Row],[Pos]]</f>
        <v>220</v>
      </c>
      <c r="B221" s="4">
        <f>Full_Data[[#This Row],[Car]]</f>
        <v>242</v>
      </c>
      <c r="C221" s="3" t="str">
        <f>Full_Data[[#This Row],[Class]]</f>
        <v>Kit</v>
      </c>
      <c r="D221" s="4" t="str">
        <f>IF(Full_Data[[#This Row],[Q]]="Q","Q","")</f>
        <v/>
      </c>
      <c r="E221" s="11" t="str">
        <f>Full_Data[[#This Row],[Team]]</f>
        <v>Woodfarm High School F24</v>
      </c>
      <c r="F221" s="11" t="str">
        <f>Full_Data[[#This Row],[Entrant]]</f>
        <v>Woodfarm High School</v>
      </c>
      <c r="G221" s="7">
        <f>Full_Data[[#This Row],[Best]]</f>
        <v>14.819999999999999</v>
      </c>
    </row>
    <row r="222" spans="1:7" ht="20.100000000000001" customHeight="1" x14ac:dyDescent="0.25">
      <c r="A222" s="3">
        <f>Full_Data[[#This Row],[Pos]]</f>
        <v>220</v>
      </c>
      <c r="B222" s="4">
        <f>Full_Data[[#This Row],[Car]]</f>
        <v>265</v>
      </c>
      <c r="C222" s="3" t="str">
        <f>Full_Data[[#This Row],[Class]]</f>
        <v>Kit</v>
      </c>
      <c r="D222" s="4" t="str">
        <f>IF(Full_Data[[#This Row],[Q]]="Q","Q","")</f>
        <v/>
      </c>
      <c r="E222" s="11" t="str">
        <f>Full_Data[[#This Row],[Team]]</f>
        <v>Lochgelly F24</v>
      </c>
      <c r="F222" s="11" t="str">
        <f>Full_Data[[#This Row],[Entrant]]</f>
        <v>Lochgelly High School</v>
      </c>
      <c r="G222" s="7">
        <f>Full_Data[[#This Row],[Best]]</f>
        <v>14.819999999999999</v>
      </c>
    </row>
    <row r="223" spans="1:7" ht="20.100000000000001" customHeight="1" x14ac:dyDescent="0.25">
      <c r="A223" s="3">
        <f>Full_Data[[#This Row],[Pos]]</f>
        <v>222</v>
      </c>
      <c r="B223" s="4">
        <f>Full_Data[[#This Row],[Car]]</f>
        <v>255</v>
      </c>
      <c r="C223" s="3" t="str">
        <f>Full_Data[[#This Row],[Class]]</f>
        <v>Kit</v>
      </c>
      <c r="D223" s="4" t="str">
        <f>IF(Full_Data[[#This Row],[Q]]="Q","Q","")</f>
        <v/>
      </c>
      <c r="E223" s="11" t="str">
        <f>Full_Data[[#This Row],[Team]]</f>
        <v>Red Kite</v>
      </c>
      <c r="F223" s="11" t="str">
        <f>Full_Data[[#This Row],[Entrant]]</f>
        <v>Fitzharrys School</v>
      </c>
      <c r="G223" s="7">
        <f>Full_Data[[#This Row],[Best]]</f>
        <v>14.8</v>
      </c>
    </row>
    <row r="224" spans="1:7" ht="20.100000000000001" customHeight="1" x14ac:dyDescent="0.25">
      <c r="A224" s="3">
        <f>Full_Data[[#This Row],[Pos]]</f>
        <v>223</v>
      </c>
      <c r="B224" s="4">
        <f>Full_Data[[#This Row],[Car]]</f>
        <v>243</v>
      </c>
      <c r="C224" s="3" t="str">
        <f>Full_Data[[#This Row],[Class]]</f>
        <v>Kit</v>
      </c>
      <c r="D224" s="4" t="str">
        <f>IF(Full_Data[[#This Row],[Q]]="Q","Q","")</f>
        <v/>
      </c>
      <c r="E224" s="11" t="str">
        <f>Full_Data[[#This Row],[Team]]</f>
        <v>UTC Sheffield 1</v>
      </c>
      <c r="F224" s="11" t="str">
        <f>Full_Data[[#This Row],[Entrant]]</f>
        <v>UTC Sheffield City Centre</v>
      </c>
      <c r="G224" s="7">
        <f>Full_Data[[#This Row],[Best]]</f>
        <v>13.272000000000002</v>
      </c>
    </row>
    <row r="225" spans="1:7" ht="20.100000000000001" customHeight="1" x14ac:dyDescent="0.25">
      <c r="A225" s="3">
        <f>Full_Data[[#This Row],[Pos]]</f>
        <v>224</v>
      </c>
      <c r="B225" s="4">
        <f>Full_Data[[#This Row],[Car]]</f>
        <v>389</v>
      </c>
      <c r="C225" s="3" t="str">
        <f>Full_Data[[#This Row],[Class]]</f>
        <v>Kit</v>
      </c>
      <c r="D225" s="4" t="str">
        <f>IF(Full_Data[[#This Row],[Q]]="Q","Q","")</f>
        <v/>
      </c>
      <c r="E225" s="11" t="str">
        <f>Full_Data[[#This Row],[Team]]</f>
        <v>SHC Erasmus 1</v>
      </c>
      <c r="F225" s="11" t="str">
        <f>Full_Data[[#This Row],[Entrant]]</f>
        <v>Sacred Heart College</v>
      </c>
      <c r="G225" s="7">
        <f>Full_Data[[#This Row],[Best]]</f>
        <v>13.112</v>
      </c>
    </row>
    <row r="226" spans="1:7" ht="20.100000000000001" customHeight="1" x14ac:dyDescent="0.25">
      <c r="A226" s="3">
        <f>Full_Data[[#This Row],[Pos]]</f>
        <v>225</v>
      </c>
      <c r="B226" s="4">
        <f>Full_Data[[#This Row],[Car]]</f>
        <v>377</v>
      </c>
      <c r="C226" s="3" t="str">
        <f>Full_Data[[#This Row],[Class]]</f>
        <v>Kit</v>
      </c>
      <c r="D226" s="4" t="str">
        <f>IF(Full_Data[[#This Row],[Q]]="Q","Q","")</f>
        <v/>
      </c>
      <c r="E226" s="11" t="str">
        <f>Full_Data[[#This Row],[Team]]</f>
        <v>Red Phoenix</v>
      </c>
      <c r="F226" s="11" t="str">
        <f>Full_Data[[#This Row],[Entrant]]</f>
        <v>Maynooth Post Primary School</v>
      </c>
      <c r="G226" s="7">
        <f>Full_Data[[#This Row],[Best]]</f>
        <v>12.814</v>
      </c>
    </row>
    <row r="227" spans="1:7" ht="20.100000000000001" customHeight="1" x14ac:dyDescent="0.25">
      <c r="A227" s="3">
        <f>Full_Data[[#This Row],[Pos]]</f>
        <v>226</v>
      </c>
      <c r="B227" s="4">
        <f>Full_Data[[#This Row],[Car]]</f>
        <v>388</v>
      </c>
      <c r="C227" s="3" t="str">
        <f>Full_Data[[#This Row],[Class]]</f>
        <v>Kit</v>
      </c>
      <c r="D227" s="4" t="str">
        <f>IF(Full_Data[[#This Row],[Q]]="Q","Q","")</f>
        <v/>
      </c>
      <c r="E227" s="11" t="str">
        <f>Full_Data[[#This Row],[Team]]</f>
        <v>Silver Stream</v>
      </c>
      <c r="F227" s="11" t="str">
        <f>Full_Data[[#This Row],[Entrant]]</f>
        <v>Sacred Heart College</v>
      </c>
      <c r="G227" s="7">
        <f>Full_Data[[#This Row],[Best]]</f>
        <v>11.026</v>
      </c>
    </row>
    <row r="228" spans="1:7" ht="20.100000000000001" customHeight="1" x14ac:dyDescent="0.25">
      <c r="A228" s="3">
        <f>Full_Data[[#This Row],[Pos]]</f>
        <v>227</v>
      </c>
      <c r="B228" s="4">
        <f>Full_Data[[#This Row],[Car]]</f>
        <v>331</v>
      </c>
      <c r="C228" s="3" t="str">
        <f>Full_Data[[#This Row],[Class]]</f>
        <v>Kit</v>
      </c>
      <c r="D228" s="4" t="str">
        <f>IF(Full_Data[[#This Row],[Q]]="Q","Q","")</f>
        <v/>
      </c>
      <c r="E228" s="11" t="str">
        <f>Full_Data[[#This Row],[Team]]</f>
        <v>Summit CHS</v>
      </c>
      <c r="F228" s="11" t="str">
        <f>Full_Data[[#This Row],[Entrant]]</f>
        <v>Cockshut Hill School</v>
      </c>
      <c r="G228" s="7">
        <f>Full_Data[[#This Row],[Best]]</f>
        <v>11</v>
      </c>
    </row>
    <row r="229" spans="1:7" ht="20.100000000000001" customHeight="1" x14ac:dyDescent="0.25">
      <c r="A229" s="3">
        <f>Full_Data[[#This Row],[Pos]]</f>
        <v>228</v>
      </c>
      <c r="B229" s="4">
        <f>Full_Data[[#This Row],[Car]]</f>
        <v>367</v>
      </c>
      <c r="C229" s="3" t="str">
        <f>Full_Data[[#This Row],[Class]]</f>
        <v>Kit</v>
      </c>
      <c r="D229" s="4" t="str">
        <f>IF(Full_Data[[#This Row],[Q]]="Q","Q","")</f>
        <v/>
      </c>
      <c r="E229" s="11" t="str">
        <f>Full_Data[[#This Row],[Team]]</f>
        <v>SJC Motorsport</v>
      </c>
      <c r="F229" s="11" t="str">
        <f>Full_Data[[#This Row],[Entrant]]</f>
        <v>St John's College</v>
      </c>
      <c r="G229" s="7">
        <f>Full_Data[[#This Row],[Best]]</f>
        <v>10.132</v>
      </c>
    </row>
    <row r="230" spans="1:7" ht="20.100000000000001" customHeight="1" x14ac:dyDescent="0.25">
      <c r="A230" s="3">
        <f>Full_Data[[#This Row],[Pos]]</f>
        <v>229</v>
      </c>
      <c r="B230" s="4">
        <f>Full_Data[[#This Row],[Car]]</f>
        <v>257</v>
      </c>
      <c r="C230" s="3" t="str">
        <f>Full_Data[[#This Row],[Class]]</f>
        <v>Kit</v>
      </c>
      <c r="D230" s="4" t="str">
        <f>IF(Full_Data[[#This Row],[Q]]="Q","Q","")</f>
        <v/>
      </c>
      <c r="E230" s="11" t="str">
        <f>Full_Data[[#This Row],[Team]]</f>
        <v>UTC Sheffield 2</v>
      </c>
      <c r="F230" s="11" t="str">
        <f>Full_Data[[#This Row],[Entrant]]</f>
        <v>UTC Sheffield City Centre</v>
      </c>
      <c r="G230" s="7">
        <f>Full_Data[[#This Row],[Best]]</f>
        <v>8.8480000000000008</v>
      </c>
    </row>
    <row r="231" spans="1:7" ht="20.100000000000001" customHeight="1" x14ac:dyDescent="0.25">
      <c r="A231" s="3">
        <f>Full_Data[[#This Row],[Pos]]</f>
        <v>230</v>
      </c>
      <c r="B231" s="4">
        <f>Full_Data[[#This Row],[Car]]</f>
        <v>382</v>
      </c>
      <c r="C231" s="3" t="str">
        <f>Full_Data[[#This Row],[Class]]</f>
        <v>Kit</v>
      </c>
      <c r="D231" s="4" t="str">
        <f>IF(Full_Data[[#This Row],[Q]]="Q","Q","")</f>
        <v/>
      </c>
      <c r="E231" s="11" t="str">
        <f>Full_Data[[#This Row],[Team]]</f>
        <v>Mulberry Sch for Girls</v>
      </c>
      <c r="F231" s="11" t="str">
        <f>Full_Data[[#This Row],[Entrant]]</f>
        <v>Mulberry Schools Trust STEM Academy</v>
      </c>
      <c r="G231" s="7">
        <f>Full_Data[[#This Row],[Best]]</f>
        <v>8.61</v>
      </c>
    </row>
    <row r="232" spans="1:7" ht="20.100000000000001" customHeight="1" x14ac:dyDescent="0.25">
      <c r="A232" s="3">
        <f>Full_Data[[#This Row],[Pos]]</f>
        <v>231</v>
      </c>
      <c r="B232" s="4">
        <f>Full_Data[[#This Row],[Car]]</f>
        <v>248</v>
      </c>
      <c r="C232" s="3" t="str">
        <f>Full_Data[[#This Row],[Class]]</f>
        <v>Kit</v>
      </c>
      <c r="D232" s="4" t="str">
        <f>IF(Full_Data[[#This Row],[Q]]="Q","Q","")</f>
        <v/>
      </c>
      <c r="E232" s="11" t="str">
        <f>Full_Data[[#This Row],[Team]]</f>
        <v>St Kevin's Lisnaskea</v>
      </c>
      <c r="F232" s="11" t="str">
        <f>Full_Data[[#This Row],[Entrant]]</f>
        <v>St Kevin's Lisnaskea</v>
      </c>
      <c r="G232" s="7">
        <f>Full_Data[[#This Row],[Best]]</f>
        <v>8.0459999999999994</v>
      </c>
    </row>
    <row r="233" spans="1:7" ht="20.100000000000001" customHeight="1" x14ac:dyDescent="0.25">
      <c r="A233" s="3">
        <f>Full_Data[[#This Row],[Pos]]</f>
        <v>232</v>
      </c>
      <c r="B233" s="4">
        <f>Full_Data[[#This Row],[Car]]</f>
        <v>324</v>
      </c>
      <c r="C233" s="3" t="str">
        <f>Full_Data[[#This Row],[Class]]</f>
        <v>Kit</v>
      </c>
      <c r="D233" s="4" t="str">
        <f>IF(Full_Data[[#This Row],[Q]]="Q","Q","")</f>
        <v/>
      </c>
      <c r="E233" s="11" t="str">
        <f>Full_Data[[#This Row],[Team]]</f>
        <v>St Kevin's Lisnaskea 2</v>
      </c>
      <c r="F233" s="11" t="str">
        <f>Full_Data[[#This Row],[Entrant]]</f>
        <v>St Kevin's Lisnaskea</v>
      </c>
      <c r="G233" s="7">
        <f>Full_Data[[#This Row],[Best]]</f>
        <v>6.8540000000000001</v>
      </c>
    </row>
    <row r="234" spans="1:7" ht="20.100000000000001" customHeight="1" x14ac:dyDescent="0.25">
      <c r="A234" s="3">
        <f>Full_Data[[#This Row],[Pos]]</f>
        <v>233</v>
      </c>
      <c r="B234" s="4">
        <f>Full_Data[[#This Row],[Car]]</f>
        <v>230</v>
      </c>
      <c r="C234" s="3" t="str">
        <f>Full_Data[[#This Row],[Class]]</f>
        <v>Kit</v>
      </c>
      <c r="D234" s="4" t="str">
        <f>IF(Full_Data[[#This Row],[Q]]="Q","Q","")</f>
        <v/>
      </c>
      <c r="E234" s="11" t="str">
        <f>Full_Data[[#This Row],[Team]]</f>
        <v>UTC Sheffield 3</v>
      </c>
      <c r="F234" s="11" t="str">
        <f>Full_Data[[#This Row],[Entrant]]</f>
        <v>UTC Sheffield City Centre</v>
      </c>
      <c r="G234" s="7">
        <f>Full_Data[[#This Row],[Best]]</f>
        <v>4.4240000000000004</v>
      </c>
    </row>
    <row r="235" spans="1:7" ht="20.100000000000001" customHeight="1" x14ac:dyDescent="0.25">
      <c r="A235" s="3">
        <f>Full_Data[[#This Row],[Pos]]</f>
        <v>233</v>
      </c>
      <c r="B235" s="4">
        <f>Full_Data[[#This Row],[Car]]</f>
        <v>253</v>
      </c>
      <c r="C235" s="3" t="str">
        <f>Full_Data[[#This Row],[Class]]</f>
        <v>Kit</v>
      </c>
      <c r="D235" s="4" t="str">
        <f>IF(Full_Data[[#This Row],[Q]]="Q","Q","")</f>
        <v/>
      </c>
      <c r="E235" s="11" t="str">
        <f>Full_Data[[#This Row],[Team]]</f>
        <v>Jeffries's Jump</v>
      </c>
      <c r="F235" s="11" t="str">
        <f>Full_Data[[#This Row],[Entrant]]</f>
        <v>Scarborough UTC</v>
      </c>
      <c r="G235" s="7">
        <f>Full_Data[[#This Row],[Best]]</f>
        <v>4.4240000000000004</v>
      </c>
    </row>
    <row r="236" spans="1:7" ht="20.100000000000001" customHeight="1" x14ac:dyDescent="0.25">
      <c r="A236" s="3">
        <f>Full_Data[[#This Row],[Pos]]</f>
        <v>233</v>
      </c>
      <c r="B236" s="4">
        <f>Full_Data[[#This Row],[Car]]</f>
        <v>318</v>
      </c>
      <c r="C236" s="3" t="str">
        <f>Full_Data[[#This Row],[Class]]</f>
        <v>Scratch</v>
      </c>
      <c r="D236" s="4" t="str">
        <f>IF(Full_Data[[#This Row],[Q]]="Q","Q","")</f>
        <v/>
      </c>
      <c r="E236" s="11" t="str">
        <f>Full_Data[[#This Row],[Team]]</f>
        <v>UTC Sheffield Scratch</v>
      </c>
      <c r="F236" s="11" t="str">
        <f>Full_Data[[#This Row],[Entrant]]</f>
        <v>UTC Sheffield City Centre</v>
      </c>
      <c r="G236" s="7">
        <f>Full_Data[[#This Row],[Best]]</f>
        <v>4.4240000000000004</v>
      </c>
    </row>
    <row r="237" spans="1:7" ht="20.100000000000001" customHeight="1" x14ac:dyDescent="0.25">
      <c r="A237" s="3">
        <f>Full_Data[[#This Row],[Pos]]</f>
        <v>236</v>
      </c>
      <c r="B237" s="4">
        <f>Full_Data[[#This Row],[Car]]</f>
        <v>153</v>
      </c>
      <c r="C237" s="3" t="str">
        <f>Full_Data[[#This Row],[Class]]</f>
        <v>Kit</v>
      </c>
      <c r="D237" s="4" t="str">
        <f>IF(Full_Data[[#This Row],[Q]]="Q","Q","")</f>
        <v/>
      </c>
      <c r="E237" s="11" t="str">
        <f>Full_Data[[#This Row],[Team]]</f>
        <v>JRB Special</v>
      </c>
      <c r="F237" s="11" t="str">
        <f>Full_Data[[#This Row],[Entrant]]</f>
        <v>Bideford College</v>
      </c>
      <c r="G237" s="7">
        <f>Full_Data[[#This Row],[Best]]</f>
        <v>3.08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E9F25-86F0-41DC-91DB-8F213D1BC8DC}">
  <dimension ref="A1:AB237"/>
  <sheetViews>
    <sheetView zoomScale="85" zoomScaleNormal="85" workbookViewId="0"/>
  </sheetViews>
  <sheetFormatPr defaultRowHeight="20.100000000000001" customHeight="1" x14ac:dyDescent="0.25"/>
  <cols>
    <col min="1" max="1" width="9.140625" style="3"/>
    <col min="2" max="2" width="9.140625" style="4"/>
    <col min="3" max="4" width="9.140625" style="3"/>
    <col min="5" max="5" width="9.140625" style="4"/>
    <col min="6" max="6" width="29.7109375" style="5" bestFit="1" customWidth="1"/>
    <col min="7" max="7" width="42.85546875" style="5" bestFit="1" customWidth="1"/>
    <col min="8" max="16" width="11.85546875" style="6" customWidth="1"/>
    <col min="17" max="25" width="11.85546875" style="6" hidden="1" customWidth="1"/>
    <col min="26" max="26" width="9.140625" style="7"/>
    <col min="27" max="16384" width="9.140625" style="5"/>
  </cols>
  <sheetData>
    <row r="1" spans="1:26" s="1" customFormat="1" ht="30" customHeight="1" x14ac:dyDescent="0.25">
      <c r="A1" s="1" t="s">
        <v>0</v>
      </c>
      <c r="B1" s="1" t="s">
        <v>1</v>
      </c>
      <c r="C1" s="1" t="s">
        <v>3</v>
      </c>
      <c r="D1" s="1" t="s">
        <v>4</v>
      </c>
      <c r="E1" s="1" t="s">
        <v>56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24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25</v>
      </c>
    </row>
    <row r="2" spans="1:26" ht="20.100000000000001" customHeight="1" x14ac:dyDescent="0.25">
      <c r="A2" s="3">
        <f>_xlfn.RANK.EQ(Full_Data[[#This Row],[Best]],Z:Z,0)</f>
        <v>1</v>
      </c>
      <c r="B2" s="4">
        <v>2</v>
      </c>
      <c r="C2" s="3" t="s">
        <v>26</v>
      </c>
      <c r="D2" s="3">
        <f>COUNTIFS(C:C,Full_Data[[#This Row],[Class]],Z:Z,"&gt;"&amp;Full_Data[[#This Row],[Best]])+1</f>
        <v>1</v>
      </c>
      <c r="E2" s="8" t="s">
        <v>56</v>
      </c>
      <c r="F2" s="5" t="s">
        <v>359</v>
      </c>
      <c r="G2" s="5" t="s">
        <v>360</v>
      </c>
      <c r="O2" s="9">
        <v>45.714219162482536</v>
      </c>
      <c r="Z2" s="7">
        <f>MAX(Full_Data[[#This Row],[East Fortune]:[Midlands]])</f>
        <v>45.714219162482536</v>
      </c>
    </row>
    <row r="3" spans="1:26" ht="20.100000000000001" customHeight="1" x14ac:dyDescent="0.25">
      <c r="A3" s="3">
        <f>_xlfn.RANK.EQ(Full_Data[[#This Row],[Best]],Z:Z,0)</f>
        <v>2</v>
      </c>
      <c r="B3" s="4">
        <v>3</v>
      </c>
      <c r="C3" s="3" t="s">
        <v>26</v>
      </c>
      <c r="D3" s="3">
        <f>COUNTIFS(C:C,Full_Data[[#This Row],[Class]],Z:Z,"&gt;"&amp;Full_Data[[#This Row],[Best]])+1</f>
        <v>2</v>
      </c>
      <c r="E3" s="8" t="s">
        <v>56</v>
      </c>
      <c r="F3" s="5" t="s">
        <v>111</v>
      </c>
      <c r="G3" s="5" t="s">
        <v>112</v>
      </c>
      <c r="J3" s="9">
        <v>44.050428117327101</v>
      </c>
      <c r="Z3" s="7">
        <f>MAX(Full_Data[[#This Row],[East Fortune]:[Midlands]])</f>
        <v>44.050428117327101</v>
      </c>
    </row>
    <row r="4" spans="1:26" ht="20.100000000000001" customHeight="1" x14ac:dyDescent="0.25">
      <c r="A4" s="3">
        <f>_xlfn.RANK.EQ(Full_Data[[#This Row],[Best]],Z:Z,0)</f>
        <v>3</v>
      </c>
      <c r="B4" s="4">
        <v>5</v>
      </c>
      <c r="C4" s="3" t="s">
        <v>26</v>
      </c>
      <c r="D4" s="3">
        <f>COUNTIFS(C:C,Full_Data[[#This Row],[Class]],Z:Z,"&gt;"&amp;Full_Data[[#This Row],[Best]])+1</f>
        <v>3</v>
      </c>
      <c r="F4" s="5" t="s">
        <v>113</v>
      </c>
      <c r="G4" s="5" t="s">
        <v>114</v>
      </c>
      <c r="J4" s="6">
        <v>42.668842344536458</v>
      </c>
      <c r="Z4" s="7">
        <f>MAX(Full_Data[[#This Row],[East Fortune]:[Midlands]])</f>
        <v>42.668842344536458</v>
      </c>
    </row>
    <row r="5" spans="1:26" ht="20.100000000000001" customHeight="1" x14ac:dyDescent="0.25">
      <c r="A5" s="3">
        <f>_xlfn.RANK.EQ(Full_Data[[#This Row],[Best]],Z:Z,0)</f>
        <v>4</v>
      </c>
      <c r="B5" s="4">
        <v>8</v>
      </c>
      <c r="C5" s="3" t="s">
        <v>26</v>
      </c>
      <c r="D5" s="3">
        <f>COUNTIFS(C:C,Full_Data[[#This Row],[Class]],Z:Z,"&gt;"&amp;Full_Data[[#This Row],[Best]])+1</f>
        <v>4</v>
      </c>
      <c r="E5" s="8" t="s">
        <v>56</v>
      </c>
      <c r="F5" s="5" t="s">
        <v>176</v>
      </c>
      <c r="G5" s="5" t="s">
        <v>177</v>
      </c>
      <c r="K5" s="9">
        <v>39.70888573606252</v>
      </c>
      <c r="N5" s="12">
        <v>41.656891287398729</v>
      </c>
      <c r="O5" s="6">
        <v>42.345068068072138</v>
      </c>
      <c r="Z5" s="7">
        <f>MAX(Full_Data[[#This Row],[East Fortune]:[Midlands]])</f>
        <v>42.345068068072138</v>
      </c>
    </row>
    <row r="6" spans="1:26" ht="20.100000000000001" customHeight="1" x14ac:dyDescent="0.25">
      <c r="A6" s="3">
        <f>_xlfn.RANK.EQ(Full_Data[[#This Row],[Best]],Z:Z,0)</f>
        <v>5</v>
      </c>
      <c r="B6" s="4">
        <v>11</v>
      </c>
      <c r="C6" s="3" t="s">
        <v>26</v>
      </c>
      <c r="D6" s="3">
        <f>COUNTIFS(C:C,Full_Data[[#This Row],[Class]],Z:Z,"&gt;"&amp;Full_Data[[#This Row],[Best]])+1</f>
        <v>5</v>
      </c>
      <c r="E6" s="8" t="s">
        <v>56</v>
      </c>
      <c r="F6" s="5" t="s">
        <v>267</v>
      </c>
      <c r="G6" s="5" t="s">
        <v>268</v>
      </c>
      <c r="N6" s="13">
        <v>41.306620542809704</v>
      </c>
      <c r="Z6" s="7">
        <f>MAX(Full_Data[[#This Row],[East Fortune]:[Midlands]])</f>
        <v>41.306620542809704</v>
      </c>
    </row>
    <row r="7" spans="1:26" ht="20.100000000000001" customHeight="1" x14ac:dyDescent="0.25">
      <c r="A7" s="3">
        <f>_xlfn.RANK.EQ(Full_Data[[#This Row],[Best]],Z:Z,0)</f>
        <v>6</v>
      </c>
      <c r="B7" s="4">
        <v>6</v>
      </c>
      <c r="C7" s="3" t="s">
        <v>26</v>
      </c>
      <c r="D7" s="3">
        <f>COUNTIFS(C:C,Full_Data[[#This Row],[Class]],Z:Z,"&gt;"&amp;Full_Data[[#This Row],[Best]])+1</f>
        <v>6</v>
      </c>
      <c r="F7" s="5" t="s">
        <v>115</v>
      </c>
      <c r="G7" s="5" t="s">
        <v>116</v>
      </c>
      <c r="J7" s="6">
        <v>40.436374222189883</v>
      </c>
      <c r="P7" s="6">
        <v>36.471670242620867</v>
      </c>
      <c r="Z7" s="7">
        <f>MAX(Full_Data[[#This Row],[East Fortune]:[Midlands]])</f>
        <v>40.436374222189883</v>
      </c>
    </row>
    <row r="8" spans="1:26" ht="20.100000000000001" customHeight="1" x14ac:dyDescent="0.25">
      <c r="A8" s="3">
        <f>_xlfn.RANK.EQ(Full_Data[[#This Row],[Best]],Z:Z,0)</f>
        <v>7</v>
      </c>
      <c r="B8" s="4">
        <v>7</v>
      </c>
      <c r="C8" s="3" t="s">
        <v>26</v>
      </c>
      <c r="D8" s="3">
        <f>COUNTIFS(C:C,Full_Data[[#This Row],[Class]],Z:Z,"&gt;"&amp;Full_Data[[#This Row],[Best]])+1</f>
        <v>7</v>
      </c>
      <c r="E8" s="8" t="s">
        <v>56</v>
      </c>
      <c r="F8" s="5" t="s">
        <v>120</v>
      </c>
      <c r="G8" s="5" t="s">
        <v>116</v>
      </c>
      <c r="J8" s="6">
        <v>38.402495912828741</v>
      </c>
      <c r="P8" s="9">
        <v>40.424334957764785</v>
      </c>
      <c r="Z8" s="7">
        <f>MAX(Full_Data[[#This Row],[East Fortune]:[Midlands]])</f>
        <v>40.424334957764785</v>
      </c>
    </row>
    <row r="9" spans="1:26" ht="20.100000000000001" customHeight="1" x14ac:dyDescent="0.25">
      <c r="A9" s="3">
        <f>_xlfn.RANK.EQ(Full_Data[[#This Row],[Best]],Z:Z,0)</f>
        <v>8</v>
      </c>
      <c r="B9" s="4">
        <v>45</v>
      </c>
      <c r="C9" s="3" t="s">
        <v>26</v>
      </c>
      <c r="D9" s="3">
        <f>COUNTIFS(C:C,Full_Data[[#This Row],[Class]],Z:Z,"&gt;"&amp;Full_Data[[#This Row],[Best]])+1</f>
        <v>8</v>
      </c>
      <c r="F9" s="5" t="s">
        <v>269</v>
      </c>
      <c r="G9" s="5" t="s">
        <v>268</v>
      </c>
      <c r="N9" s="6">
        <v>40.050774208197723</v>
      </c>
      <c r="Z9" s="7">
        <f>MAX(Full_Data[[#This Row],[East Fortune]:[Midlands]])</f>
        <v>40.050774208197723</v>
      </c>
    </row>
    <row r="10" spans="1:26" ht="20.100000000000001" customHeight="1" x14ac:dyDescent="0.25">
      <c r="A10" s="3">
        <f>_xlfn.RANK.EQ(Full_Data[[#This Row],[Best]],Z:Z,0)</f>
        <v>9</v>
      </c>
      <c r="B10" s="4">
        <v>16</v>
      </c>
      <c r="C10" s="3" t="s">
        <v>26</v>
      </c>
      <c r="D10" s="3">
        <f>COUNTIFS(C:C,Full_Data[[#This Row],[Class]],Z:Z,"&gt;"&amp;Full_Data[[#This Row],[Best]])+1</f>
        <v>9</v>
      </c>
      <c r="F10" s="5" t="s">
        <v>61</v>
      </c>
      <c r="G10" s="5" t="s">
        <v>62</v>
      </c>
      <c r="I10" s="6">
        <v>36.092330729166669</v>
      </c>
      <c r="O10" s="6">
        <v>39.702873577354332</v>
      </c>
      <c r="P10" s="6">
        <v>37.779885258088498</v>
      </c>
      <c r="Z10" s="7">
        <f>MAX(Full_Data[[#This Row],[East Fortune]:[Midlands]])</f>
        <v>39.702873577354332</v>
      </c>
    </row>
    <row r="11" spans="1:26" ht="20.100000000000001" customHeight="1" x14ac:dyDescent="0.25">
      <c r="A11" s="3">
        <f>_xlfn.RANK.EQ(Full_Data[[#This Row],[Best]],Z:Z,0)</f>
        <v>10</v>
      </c>
      <c r="B11" s="4">
        <v>14</v>
      </c>
      <c r="C11" s="3" t="s">
        <v>26</v>
      </c>
      <c r="D11" s="3">
        <f>COUNTIFS(C:C,Full_Data[[#This Row],[Class]],Z:Z,"&gt;"&amp;Full_Data[[#This Row],[Best]])+1</f>
        <v>10</v>
      </c>
      <c r="F11" s="5" t="s">
        <v>270</v>
      </c>
      <c r="G11" s="5" t="s">
        <v>271</v>
      </c>
      <c r="N11" s="6">
        <v>39.656723745368161</v>
      </c>
      <c r="Z11" s="7">
        <f>MAX(Full_Data[[#This Row],[East Fortune]:[Midlands]])</f>
        <v>39.656723745368161</v>
      </c>
    </row>
    <row r="12" spans="1:26" ht="20.100000000000001" customHeight="1" x14ac:dyDescent="0.25">
      <c r="A12" s="3">
        <f>_xlfn.RANK.EQ(Full_Data[[#This Row],[Best]],Z:Z,0)</f>
        <v>11</v>
      </c>
      <c r="B12" s="4">
        <v>309</v>
      </c>
      <c r="C12" s="3" t="s">
        <v>2</v>
      </c>
      <c r="D12" s="3">
        <f>COUNTIFS(C:C,Full_Data[[#This Row],[Class]],Z:Z,"&gt;"&amp;Full_Data[[#This Row],[Best]])+1</f>
        <v>1</v>
      </c>
      <c r="E12" s="8" t="s">
        <v>56</v>
      </c>
      <c r="F12" s="5" t="s">
        <v>361</v>
      </c>
      <c r="G12" s="5" t="s">
        <v>362</v>
      </c>
      <c r="O12" s="9">
        <v>39.467375632320724</v>
      </c>
      <c r="Z12" s="7">
        <f>MAX(Full_Data[[#This Row],[East Fortune]:[Midlands]])</f>
        <v>39.467375632320724</v>
      </c>
    </row>
    <row r="13" spans="1:26" ht="20.100000000000001" customHeight="1" x14ac:dyDescent="0.25">
      <c r="A13" s="3">
        <f>_xlfn.RANK.EQ(Full_Data[[#This Row],[Best]],Z:Z,0)</f>
        <v>12</v>
      </c>
      <c r="B13" s="4">
        <v>379</v>
      </c>
      <c r="C13" s="3" t="s">
        <v>26</v>
      </c>
      <c r="D13" s="3">
        <f>COUNTIFS(C:C,Full_Data[[#This Row],[Class]],Z:Z,"&gt;"&amp;Full_Data[[#This Row],[Best]])+1</f>
        <v>11</v>
      </c>
      <c r="F13" s="5" t="s">
        <v>178</v>
      </c>
      <c r="G13" s="5" t="s">
        <v>177</v>
      </c>
      <c r="K13" s="6">
        <v>38.487041988484755</v>
      </c>
      <c r="N13" s="6">
        <v>39.463159654502263</v>
      </c>
      <c r="O13" s="6">
        <v>35.373227351793965</v>
      </c>
      <c r="Z13" s="7">
        <f>MAX(Full_Data[[#This Row],[East Fortune]:[Midlands]])</f>
        <v>39.463159654502263</v>
      </c>
    </row>
    <row r="14" spans="1:26" ht="20.100000000000001" customHeight="1" x14ac:dyDescent="0.25">
      <c r="A14" s="3">
        <f>_xlfn.RANK.EQ(Full_Data[[#This Row],[Best]],Z:Z,0)</f>
        <v>13</v>
      </c>
      <c r="B14" s="4">
        <v>103</v>
      </c>
      <c r="C14" s="3" t="s">
        <v>26</v>
      </c>
      <c r="D14" s="3">
        <f>COUNTIFS(C:C,Full_Data[[#This Row],[Class]],Z:Z,"&gt;"&amp;Full_Data[[#This Row],[Best]])+1</f>
        <v>12</v>
      </c>
      <c r="F14" s="5" t="s">
        <v>127</v>
      </c>
      <c r="G14" s="5" t="s">
        <v>118</v>
      </c>
      <c r="J14" s="6">
        <v>36.80584205489648</v>
      </c>
      <c r="N14" s="6">
        <v>39.298982587850524</v>
      </c>
      <c r="P14" s="6">
        <v>36.698516906595245</v>
      </c>
      <c r="Z14" s="7">
        <f>MAX(Full_Data[[#This Row],[East Fortune]:[Midlands]])</f>
        <v>39.298982587850524</v>
      </c>
    </row>
    <row r="15" spans="1:26" ht="20.100000000000001" customHeight="1" x14ac:dyDescent="0.25">
      <c r="A15" s="3">
        <f>_xlfn.RANK.EQ(Full_Data[[#This Row],[Best]],Z:Z,0)</f>
        <v>14</v>
      </c>
      <c r="B15" s="4">
        <v>48</v>
      </c>
      <c r="C15" s="3" t="s">
        <v>26</v>
      </c>
      <c r="D15" s="3">
        <f>COUNTIFS(C:C,Full_Data[[#This Row],[Class]],Z:Z,"&gt;"&amp;Full_Data[[#This Row],[Best]])+1</f>
        <v>13</v>
      </c>
      <c r="F15" s="5" t="s">
        <v>117</v>
      </c>
      <c r="G15" s="5" t="s">
        <v>118</v>
      </c>
      <c r="J15" s="6">
        <v>38.810576455222922</v>
      </c>
      <c r="N15" s="6">
        <v>36.596826899285695</v>
      </c>
      <c r="P15" s="6">
        <v>36.353528138925732</v>
      </c>
      <c r="Z15" s="7">
        <f>MAX(Full_Data[[#This Row],[East Fortune]:[Midlands]])</f>
        <v>38.810576455222922</v>
      </c>
    </row>
    <row r="16" spans="1:26" ht="20.100000000000001" customHeight="1" x14ac:dyDescent="0.25">
      <c r="A16" s="3">
        <f>_xlfn.RANK.EQ(Full_Data[[#This Row],[Best]],Z:Z,0)</f>
        <v>15</v>
      </c>
      <c r="B16" s="4">
        <v>19</v>
      </c>
      <c r="C16" s="3" t="s">
        <v>2</v>
      </c>
      <c r="D16" s="3">
        <f>COUNTIFS(C:C,Full_Data[[#This Row],[Class]],Z:Z,"&gt;"&amp;Full_Data[[#This Row],[Best]])+1</f>
        <v>2</v>
      </c>
      <c r="E16" s="8" t="s">
        <v>56</v>
      </c>
      <c r="F16" s="5" t="s">
        <v>119</v>
      </c>
      <c r="G16" s="5" t="s">
        <v>112</v>
      </c>
      <c r="J16" s="9">
        <v>38.64578034901907</v>
      </c>
      <c r="Z16" s="7">
        <f>MAX(Full_Data[[#This Row],[East Fortune]:[Midlands]])</f>
        <v>38.64578034901907</v>
      </c>
    </row>
    <row r="17" spans="1:26" ht="20.100000000000001" customHeight="1" x14ac:dyDescent="0.25">
      <c r="A17" s="3">
        <f>_xlfn.RANK.EQ(Full_Data[[#This Row],[Best]],Z:Z,0)</f>
        <v>16</v>
      </c>
      <c r="B17" s="4">
        <v>36</v>
      </c>
      <c r="C17" s="3" t="s">
        <v>26</v>
      </c>
      <c r="D17" s="3">
        <f>COUNTIFS(C:C,Full_Data[[#This Row],[Class]],Z:Z,"&gt;"&amp;Full_Data[[#This Row],[Best]])+1</f>
        <v>14</v>
      </c>
      <c r="F17" s="5" t="s">
        <v>86</v>
      </c>
      <c r="G17" s="5" t="s">
        <v>66</v>
      </c>
      <c r="I17" s="6">
        <v>30.902678415000832</v>
      </c>
      <c r="N17" s="6">
        <v>38.593366152920339</v>
      </c>
      <c r="Z17" s="7">
        <f>MAX(Full_Data[[#This Row],[East Fortune]:[Midlands]])</f>
        <v>38.593366152920339</v>
      </c>
    </row>
    <row r="18" spans="1:26" ht="20.100000000000001" customHeight="1" x14ac:dyDescent="0.25">
      <c r="A18" s="3">
        <f>_xlfn.RANK.EQ(Full_Data[[#This Row],[Best]],Z:Z,0)</f>
        <v>17</v>
      </c>
      <c r="B18" s="4">
        <v>22</v>
      </c>
      <c r="C18" s="3" t="s">
        <v>26</v>
      </c>
      <c r="D18" s="3">
        <f>COUNTIFS(C:C,Full_Data[[#This Row],[Class]],Z:Z,"&gt;"&amp;Full_Data[[#This Row],[Best]])+1</f>
        <v>15</v>
      </c>
      <c r="F18" s="5" t="s">
        <v>121</v>
      </c>
      <c r="G18" s="5" t="s">
        <v>122</v>
      </c>
      <c r="J18" s="6">
        <v>38.167756707059283</v>
      </c>
      <c r="Z18" s="7">
        <f>MAX(Full_Data[[#This Row],[East Fortune]:[Midlands]])</f>
        <v>38.167756707059283</v>
      </c>
    </row>
    <row r="19" spans="1:26" ht="20.100000000000001" customHeight="1" x14ac:dyDescent="0.25">
      <c r="A19" s="3">
        <f>_xlfn.RANK.EQ(Full_Data[[#This Row],[Best]],Z:Z,0)</f>
        <v>18</v>
      </c>
      <c r="B19" s="4">
        <v>23</v>
      </c>
      <c r="C19" s="3" t="s">
        <v>2</v>
      </c>
      <c r="D19" s="3">
        <f>COUNTIFS(C:C,Full_Data[[#This Row],[Class]],Z:Z,"&gt;"&amp;Full_Data[[#This Row],[Best]])+1</f>
        <v>3</v>
      </c>
      <c r="F19" s="5" t="s">
        <v>123</v>
      </c>
      <c r="G19" s="5" t="s">
        <v>124</v>
      </c>
      <c r="J19" s="6">
        <v>38.089919608928952</v>
      </c>
      <c r="O19" s="6">
        <v>37.723188025590183</v>
      </c>
      <c r="Z19" s="7">
        <f>MAX(Full_Data[[#This Row],[East Fortune]:[Midlands]])</f>
        <v>38.089919608928952</v>
      </c>
    </row>
    <row r="20" spans="1:26" ht="20.100000000000001" customHeight="1" x14ac:dyDescent="0.25">
      <c r="A20" s="3">
        <f>_xlfn.RANK.EQ(Full_Data[[#This Row],[Best]],Z:Z,0)</f>
        <v>19</v>
      </c>
      <c r="B20" s="4">
        <v>24</v>
      </c>
      <c r="C20" s="3" t="s">
        <v>26</v>
      </c>
      <c r="D20" s="3">
        <f>COUNTIFS(C:C,Full_Data[[#This Row],[Class]],Z:Z,"&gt;"&amp;Full_Data[[#This Row],[Best]])+1</f>
        <v>16</v>
      </c>
      <c r="E20" s="8" t="s">
        <v>56</v>
      </c>
      <c r="F20" s="5" t="s">
        <v>59</v>
      </c>
      <c r="G20" s="5" t="s">
        <v>60</v>
      </c>
      <c r="I20" s="9">
        <v>36.810892166468982</v>
      </c>
      <c r="O20" s="6">
        <v>37.970171000066216</v>
      </c>
      <c r="Z20" s="7">
        <f>MAX(Full_Data[[#This Row],[East Fortune]:[Midlands]])</f>
        <v>37.970171000066216</v>
      </c>
    </row>
    <row r="21" spans="1:26" ht="20.100000000000001" customHeight="1" x14ac:dyDescent="0.25">
      <c r="A21" s="3">
        <f>_xlfn.RANK.EQ(Full_Data[[#This Row],[Best]],Z:Z,0)</f>
        <v>20</v>
      </c>
      <c r="B21" s="4">
        <v>21</v>
      </c>
      <c r="C21" s="3" t="s">
        <v>2</v>
      </c>
      <c r="D21" s="3">
        <f>COUNTIFS(C:C,Full_Data[[#This Row],[Class]],Z:Z,"&gt;"&amp;Full_Data[[#This Row],[Best]])+1</f>
        <v>4</v>
      </c>
      <c r="E21" s="8" t="s">
        <v>56</v>
      </c>
      <c r="F21" s="5" t="s">
        <v>179</v>
      </c>
      <c r="G21" s="5" t="s">
        <v>180</v>
      </c>
      <c r="K21" s="9">
        <v>37.863091223410123</v>
      </c>
      <c r="P21" s="6">
        <v>34.44</v>
      </c>
      <c r="Z21" s="7">
        <f>MAX(Full_Data[[#This Row],[East Fortune]:[Midlands]])</f>
        <v>37.863091223410123</v>
      </c>
    </row>
    <row r="22" spans="1:26" ht="20.100000000000001" customHeight="1" x14ac:dyDescent="0.25">
      <c r="A22" s="3">
        <f>_xlfn.RANK.EQ(Full_Data[[#This Row],[Best]],Z:Z,0)</f>
        <v>21</v>
      </c>
      <c r="B22" s="4">
        <v>288</v>
      </c>
      <c r="C22" s="3" t="s">
        <v>26</v>
      </c>
      <c r="D22" s="3">
        <f>COUNTIFS(C:C,Full_Data[[#This Row],[Class]],Z:Z,"&gt;"&amp;Full_Data[[#This Row],[Best]])+1</f>
        <v>17</v>
      </c>
      <c r="F22" s="5" t="s">
        <v>277</v>
      </c>
      <c r="G22" s="5" t="s">
        <v>278</v>
      </c>
      <c r="N22" s="6">
        <v>36.372263017439167</v>
      </c>
      <c r="O22" s="6">
        <v>37.410268151201578</v>
      </c>
      <c r="P22" s="6">
        <v>37.855675478338441</v>
      </c>
      <c r="Z22" s="7">
        <f>MAX(Full_Data[[#This Row],[East Fortune]:[Midlands]])</f>
        <v>37.855675478338441</v>
      </c>
    </row>
    <row r="23" spans="1:26" ht="20.100000000000001" customHeight="1" x14ac:dyDescent="0.25">
      <c r="A23" s="3">
        <f>_xlfn.RANK.EQ(Full_Data[[#This Row],[Best]],Z:Z,0)</f>
        <v>22</v>
      </c>
      <c r="B23" s="4">
        <v>10</v>
      </c>
      <c r="C23" s="3" t="s">
        <v>26</v>
      </c>
      <c r="D23" s="3">
        <f>COUNTIFS(C:C,Full_Data[[#This Row],[Class]],Z:Z,"&gt;"&amp;Full_Data[[#This Row],[Best]])+1</f>
        <v>18</v>
      </c>
      <c r="F23" s="5" t="s">
        <v>363</v>
      </c>
      <c r="G23" s="5" t="s">
        <v>364</v>
      </c>
      <c r="O23" s="6">
        <v>37.650545642413881</v>
      </c>
      <c r="Z23" s="7">
        <f>MAX(Full_Data[[#This Row],[East Fortune]:[Midlands]])</f>
        <v>37.650545642413881</v>
      </c>
    </row>
    <row r="24" spans="1:26" ht="20.100000000000001" customHeight="1" x14ac:dyDescent="0.25">
      <c r="A24" s="3">
        <f>_xlfn.RANK.EQ(Full_Data[[#This Row],[Best]],Z:Z,0)</f>
        <v>23</v>
      </c>
      <c r="B24" s="4">
        <v>97</v>
      </c>
      <c r="C24" s="3" t="s">
        <v>26</v>
      </c>
      <c r="D24" s="3">
        <f>COUNTIFS(C:C,Full_Data[[#This Row],[Class]],Z:Z,"&gt;"&amp;Full_Data[[#This Row],[Best]])+1</f>
        <v>19</v>
      </c>
      <c r="F24" s="5" t="s">
        <v>398</v>
      </c>
      <c r="G24" s="5" t="s">
        <v>118</v>
      </c>
      <c r="P24" s="6">
        <v>37.51870475313072</v>
      </c>
      <c r="Z24" s="7">
        <f>MAX(Full_Data[[#This Row],[East Fortune]:[Midlands]])</f>
        <v>37.51870475313072</v>
      </c>
    </row>
    <row r="25" spans="1:26" ht="20.100000000000001" customHeight="1" x14ac:dyDescent="0.25">
      <c r="A25" s="3">
        <f>_xlfn.RANK.EQ(Full_Data[[#This Row],[Best]],Z:Z,0)</f>
        <v>24</v>
      </c>
      <c r="B25" s="4">
        <v>46</v>
      </c>
      <c r="C25" s="3" t="s">
        <v>26</v>
      </c>
      <c r="D25" s="3">
        <f>COUNTIFS(C:C,Full_Data[[#This Row],[Class]],Z:Z,"&gt;"&amp;Full_Data[[#This Row],[Best]])+1</f>
        <v>20</v>
      </c>
      <c r="F25" s="5" t="s">
        <v>272</v>
      </c>
      <c r="G25" s="5" t="s">
        <v>273</v>
      </c>
      <c r="N25" s="6">
        <v>37.131025362669462</v>
      </c>
      <c r="Z25" s="7">
        <f>MAX(Full_Data[[#This Row],[East Fortune]:[Midlands]])</f>
        <v>37.131025362669462</v>
      </c>
    </row>
    <row r="26" spans="1:26" ht="20.100000000000001" customHeight="1" x14ac:dyDescent="0.25">
      <c r="A26" s="3">
        <f>_xlfn.RANK.EQ(Full_Data[[#This Row],[Best]],Z:Z,0)</f>
        <v>25</v>
      </c>
      <c r="B26" s="4">
        <v>28</v>
      </c>
      <c r="C26" s="3" t="s">
        <v>26</v>
      </c>
      <c r="D26" s="3">
        <f>COUNTIFS(C:C,Full_Data[[#This Row],[Class]],Z:Z,"&gt;"&amp;Full_Data[[#This Row],[Best]])+1</f>
        <v>21</v>
      </c>
      <c r="F26" s="5" t="s">
        <v>67</v>
      </c>
      <c r="G26" s="5" t="s">
        <v>66</v>
      </c>
      <c r="I26" s="6">
        <v>33.873689758272953</v>
      </c>
      <c r="N26" s="6">
        <v>37.07843567336954</v>
      </c>
      <c r="Z26" s="7">
        <f>MAX(Full_Data[[#This Row],[East Fortune]:[Midlands]])</f>
        <v>37.07843567336954</v>
      </c>
    </row>
    <row r="27" spans="1:26" ht="20.100000000000001" customHeight="1" x14ac:dyDescent="0.25">
      <c r="A27" s="3">
        <f>_xlfn.RANK.EQ(Full_Data[[#This Row],[Best]],Z:Z,0)</f>
        <v>26</v>
      </c>
      <c r="B27" s="4">
        <v>29</v>
      </c>
      <c r="C27" s="3" t="s">
        <v>2</v>
      </c>
      <c r="D27" s="3">
        <f>COUNTIFS(C:C,Full_Data[[#This Row],[Class]],Z:Z,"&gt;"&amp;Full_Data[[#This Row],[Best]])+1</f>
        <v>5</v>
      </c>
      <c r="F27" s="5" t="s">
        <v>125</v>
      </c>
      <c r="G27" s="5" t="s">
        <v>126</v>
      </c>
      <c r="J27" s="6">
        <v>37.065268492881856</v>
      </c>
      <c r="Z27" s="7">
        <f>MAX(Full_Data[[#This Row],[East Fortune]:[Midlands]])</f>
        <v>37.065268492881856</v>
      </c>
    </row>
    <row r="28" spans="1:26" ht="20.100000000000001" customHeight="1" x14ac:dyDescent="0.25">
      <c r="A28" s="3">
        <f>_xlfn.RANK.EQ(Full_Data[[#This Row],[Best]],Z:Z,0)</f>
        <v>27</v>
      </c>
      <c r="B28" s="4">
        <v>59</v>
      </c>
      <c r="C28" s="3" t="s">
        <v>2</v>
      </c>
      <c r="D28" s="3">
        <f>COUNTIFS(C:C,Full_Data[[#This Row],[Class]],Z:Z,"&gt;"&amp;Full_Data[[#This Row],[Best]])+1</f>
        <v>6</v>
      </c>
      <c r="E28" s="8" t="s">
        <v>56</v>
      </c>
      <c r="F28" s="5" t="s">
        <v>274</v>
      </c>
      <c r="G28" s="5" t="s">
        <v>273</v>
      </c>
      <c r="N28" s="9">
        <v>37.041071788778773</v>
      </c>
      <c r="Z28" s="7">
        <f>MAX(Full_Data[[#This Row],[East Fortune]:[Midlands]])</f>
        <v>37.041071788778773</v>
      </c>
    </row>
    <row r="29" spans="1:26" ht="20.100000000000001" customHeight="1" x14ac:dyDescent="0.25">
      <c r="A29" s="3">
        <f>_xlfn.RANK.EQ(Full_Data[[#This Row],[Best]],Z:Z,0)</f>
        <v>28</v>
      </c>
      <c r="B29" s="4">
        <v>20</v>
      </c>
      <c r="C29" s="3" t="s">
        <v>2</v>
      </c>
      <c r="D29" s="3">
        <f>COUNTIFS(C:C,Full_Data[[#This Row],[Class]],Z:Z,"&gt;"&amp;Full_Data[[#This Row],[Best]])+1</f>
        <v>7</v>
      </c>
      <c r="F29" s="5" t="s">
        <v>275</v>
      </c>
      <c r="G29" s="5" t="s">
        <v>276</v>
      </c>
      <c r="N29" s="6">
        <v>36.905203988764484</v>
      </c>
      <c r="P29" s="6">
        <v>30.049040293358214</v>
      </c>
      <c r="Z29" s="7">
        <f>MAX(Full_Data[[#This Row],[East Fortune]:[Midlands]])</f>
        <v>36.905203988764484</v>
      </c>
    </row>
    <row r="30" spans="1:26" ht="20.100000000000001" customHeight="1" x14ac:dyDescent="0.25">
      <c r="A30" s="3">
        <f>_xlfn.RANK.EQ(Full_Data[[#This Row],[Best]],Z:Z,0)</f>
        <v>29</v>
      </c>
      <c r="B30" s="4">
        <v>18</v>
      </c>
      <c r="C30" s="3" t="s">
        <v>26</v>
      </c>
      <c r="D30" s="3">
        <f>COUNTIFS(C:C,Full_Data[[#This Row],[Class]],Z:Z,"&gt;"&amp;Full_Data[[#This Row],[Best]])+1</f>
        <v>22</v>
      </c>
      <c r="F30" s="5" t="s">
        <v>65</v>
      </c>
      <c r="G30" s="5" t="s">
        <v>66</v>
      </c>
      <c r="I30" s="6">
        <v>34.001429851164737</v>
      </c>
      <c r="N30" s="6">
        <v>36.872014476915702</v>
      </c>
      <c r="Z30" s="7">
        <f>MAX(Full_Data[[#This Row],[East Fortune]:[Midlands]])</f>
        <v>36.872014476915702</v>
      </c>
    </row>
    <row r="31" spans="1:26" ht="20.100000000000001" customHeight="1" x14ac:dyDescent="0.25">
      <c r="A31" s="3">
        <f>_xlfn.RANK.EQ(Full_Data[[#This Row],[Best]],Z:Z,0)</f>
        <v>30</v>
      </c>
      <c r="B31" s="4">
        <v>34</v>
      </c>
      <c r="C31" s="3" t="s">
        <v>2</v>
      </c>
      <c r="D31" s="3">
        <f>COUNTIFS(C:C,Full_Data[[#This Row],[Class]],Z:Z,"&gt;"&amp;Full_Data[[#This Row],[Best]])+1</f>
        <v>8</v>
      </c>
      <c r="F31" s="5" t="s">
        <v>181</v>
      </c>
      <c r="G31" s="5" t="s">
        <v>182</v>
      </c>
      <c r="K31" s="6">
        <v>36.280481950661965</v>
      </c>
      <c r="Z31" s="7">
        <f>MAX(Full_Data[[#This Row],[East Fortune]:[Midlands]])</f>
        <v>36.280481950661965</v>
      </c>
    </row>
    <row r="32" spans="1:26" ht="20.100000000000001" customHeight="1" x14ac:dyDescent="0.25">
      <c r="A32" s="3">
        <f>_xlfn.RANK.EQ(Full_Data[[#This Row],[Best]],Z:Z,0)</f>
        <v>31</v>
      </c>
      <c r="B32" s="4">
        <v>49</v>
      </c>
      <c r="C32" s="3" t="s">
        <v>2</v>
      </c>
      <c r="D32" s="3">
        <f>COUNTIFS(C:C,Full_Data[[#This Row],[Class]],Z:Z,"&gt;"&amp;Full_Data[[#This Row],[Best]])+1</f>
        <v>9</v>
      </c>
      <c r="F32" s="5" t="s">
        <v>279</v>
      </c>
      <c r="G32" s="5" t="s">
        <v>276</v>
      </c>
      <c r="N32" s="6">
        <v>36.240280206713749</v>
      </c>
      <c r="P32" s="6">
        <v>29.323570902215543</v>
      </c>
      <c r="Z32" s="7">
        <f>MAX(Full_Data[[#This Row],[East Fortune]:[Midlands]])</f>
        <v>36.240280206713749</v>
      </c>
    </row>
    <row r="33" spans="1:26" ht="20.100000000000001" customHeight="1" x14ac:dyDescent="0.25">
      <c r="A33" s="3">
        <f>_xlfn.RANK.EQ(Full_Data[[#This Row],[Best]],Z:Z,0)</f>
        <v>32</v>
      </c>
      <c r="B33" s="4">
        <v>53</v>
      </c>
      <c r="C33" s="3" t="s">
        <v>26</v>
      </c>
      <c r="D33" s="3">
        <f>COUNTIFS(C:C,Full_Data[[#This Row],[Class]],Z:Z,"&gt;"&amp;Full_Data[[#This Row],[Best]])+1</f>
        <v>23</v>
      </c>
      <c r="F33" s="5" t="s">
        <v>74</v>
      </c>
      <c r="G33" s="5" t="s">
        <v>66</v>
      </c>
      <c r="I33" s="6">
        <v>32.577526814936199</v>
      </c>
      <c r="N33" s="6">
        <v>36.086499799315312</v>
      </c>
      <c r="Z33" s="7">
        <f>MAX(Full_Data[[#This Row],[East Fortune]:[Midlands]])</f>
        <v>36.086499799315312</v>
      </c>
    </row>
    <row r="34" spans="1:26" ht="20.100000000000001" customHeight="1" x14ac:dyDescent="0.25">
      <c r="A34" s="3">
        <f>_xlfn.RANK.EQ(Full_Data[[#This Row],[Best]],Z:Z,0)</f>
        <v>33</v>
      </c>
      <c r="B34" s="4">
        <v>75</v>
      </c>
      <c r="C34" s="3" t="s">
        <v>26</v>
      </c>
      <c r="D34" s="3">
        <f>COUNTIFS(C:C,Full_Data[[#This Row],[Class]],Z:Z,"&gt;"&amp;Full_Data[[#This Row],[Best]])+1</f>
        <v>24</v>
      </c>
      <c r="F34" s="5" t="s">
        <v>280</v>
      </c>
      <c r="G34" s="5" t="s">
        <v>281</v>
      </c>
      <c r="N34" s="6">
        <v>36.039589143403084</v>
      </c>
      <c r="Z34" s="7">
        <f>MAX(Full_Data[[#This Row],[East Fortune]:[Midlands]])</f>
        <v>36.039589143403084</v>
      </c>
    </row>
    <row r="35" spans="1:26" ht="20.100000000000001" customHeight="1" x14ac:dyDescent="0.25">
      <c r="A35" s="3">
        <f>_xlfn.RANK.EQ(Full_Data[[#This Row],[Best]],Z:Z,0)</f>
        <v>34</v>
      </c>
      <c r="B35" s="4">
        <v>26</v>
      </c>
      <c r="C35" s="3" t="s">
        <v>26</v>
      </c>
      <c r="D35" s="3">
        <f>COUNTIFS(C:C,Full_Data[[#This Row],[Class]],Z:Z,"&gt;"&amp;Full_Data[[#This Row],[Best]])+1</f>
        <v>25</v>
      </c>
      <c r="E35" s="8" t="s">
        <v>56</v>
      </c>
      <c r="F35" s="5" t="s">
        <v>27</v>
      </c>
      <c r="G35" s="5" t="s">
        <v>28</v>
      </c>
      <c r="H35" s="9">
        <v>35.867734340742736</v>
      </c>
      <c r="Z35" s="7">
        <f>MAX(Full_Data[[#This Row],[East Fortune]:[Midlands]])</f>
        <v>35.867734340742736</v>
      </c>
    </row>
    <row r="36" spans="1:26" ht="20.100000000000001" customHeight="1" x14ac:dyDescent="0.25">
      <c r="A36" s="3">
        <f>_xlfn.RANK.EQ(Full_Data[[#This Row],[Best]],Z:Z,0)</f>
        <v>35</v>
      </c>
      <c r="B36" s="4">
        <v>91</v>
      </c>
      <c r="C36" s="3" t="s">
        <v>26</v>
      </c>
      <c r="D36" s="3">
        <f>COUNTIFS(C:C,Full_Data[[#This Row],[Class]],Z:Z,"&gt;"&amp;Full_Data[[#This Row],[Best]])+1</f>
        <v>26</v>
      </c>
      <c r="F36" s="5" t="s">
        <v>128</v>
      </c>
      <c r="G36" s="5" t="s">
        <v>129</v>
      </c>
      <c r="J36" s="6">
        <v>35.731416743664923</v>
      </c>
      <c r="P36" s="6">
        <v>33.06026397312452</v>
      </c>
      <c r="Z36" s="7">
        <f>MAX(Full_Data[[#This Row],[East Fortune]:[Midlands]])</f>
        <v>35.731416743664923</v>
      </c>
    </row>
    <row r="37" spans="1:26" ht="20.100000000000001" customHeight="1" x14ac:dyDescent="0.25">
      <c r="A37" s="3">
        <f>_xlfn.RANK.EQ(Full_Data[[#This Row],[Best]],Z:Z,0)</f>
        <v>36</v>
      </c>
      <c r="B37" s="4">
        <v>96</v>
      </c>
      <c r="C37" s="3" t="s">
        <v>2</v>
      </c>
      <c r="D37" s="3">
        <f>COUNTIFS(C:C,Full_Data[[#This Row],[Class]],Z:Z,"&gt;"&amp;Full_Data[[#This Row],[Best]])+1</f>
        <v>10</v>
      </c>
      <c r="F37" s="5" t="s">
        <v>282</v>
      </c>
      <c r="G37" s="5" t="s">
        <v>273</v>
      </c>
      <c r="N37" s="6">
        <v>35.684181953306812</v>
      </c>
      <c r="Z37" s="7">
        <f>MAX(Full_Data[[#This Row],[East Fortune]:[Midlands]])</f>
        <v>35.684181953306812</v>
      </c>
    </row>
    <row r="38" spans="1:26" ht="20.100000000000001" customHeight="1" x14ac:dyDescent="0.25">
      <c r="A38" s="3">
        <f>_xlfn.RANK.EQ(Full_Data[[#This Row],[Best]],Z:Z,0)</f>
        <v>37</v>
      </c>
      <c r="B38" s="4">
        <v>35</v>
      </c>
      <c r="C38" s="3" t="s">
        <v>2</v>
      </c>
      <c r="D38" s="3">
        <f>COUNTIFS(C:C,Full_Data[[#This Row],[Class]],Z:Z,"&gt;"&amp;Full_Data[[#This Row],[Best]])+1</f>
        <v>11</v>
      </c>
      <c r="F38" s="5" t="s">
        <v>130</v>
      </c>
      <c r="G38" s="5" t="s">
        <v>124</v>
      </c>
      <c r="J38" s="6">
        <v>35.634607880098685</v>
      </c>
      <c r="O38" s="6">
        <v>35.406579483346732</v>
      </c>
      <c r="Z38" s="7">
        <f>MAX(Full_Data[[#This Row],[East Fortune]:[Midlands]])</f>
        <v>35.634607880098685</v>
      </c>
    </row>
    <row r="39" spans="1:26" ht="20.100000000000001" customHeight="1" x14ac:dyDescent="0.25">
      <c r="A39" s="3">
        <f>_xlfn.RANK.EQ(Full_Data[[#This Row],[Best]],Z:Z,0)</f>
        <v>38</v>
      </c>
      <c r="B39" s="4">
        <v>40</v>
      </c>
      <c r="C39" s="3" t="s">
        <v>2</v>
      </c>
      <c r="D39" s="3">
        <f>COUNTIFS(C:C,Full_Data[[#This Row],[Class]],Z:Z,"&gt;"&amp;Full_Data[[#This Row],[Best]])+1</f>
        <v>12</v>
      </c>
      <c r="E39" s="8" t="s">
        <v>56</v>
      </c>
      <c r="F39" s="5" t="s">
        <v>132</v>
      </c>
      <c r="G39" s="5" t="s">
        <v>133</v>
      </c>
      <c r="J39" s="6">
        <v>33.119720191396858</v>
      </c>
      <c r="M39" s="9">
        <v>35.574094813110563</v>
      </c>
      <c r="Z39" s="7">
        <f>MAX(Full_Data[[#This Row],[East Fortune]:[Midlands]])</f>
        <v>35.574094813110563</v>
      </c>
    </row>
    <row r="40" spans="1:26" ht="20.100000000000001" customHeight="1" x14ac:dyDescent="0.25">
      <c r="A40" s="3">
        <f>_xlfn.RANK.EQ(Full_Data[[#This Row],[Best]],Z:Z,0)</f>
        <v>39</v>
      </c>
      <c r="B40" s="4">
        <v>32</v>
      </c>
      <c r="C40" s="3" t="s">
        <v>2</v>
      </c>
      <c r="D40" s="3">
        <f>COUNTIFS(C:C,Full_Data[[#This Row],[Class]],Z:Z,"&gt;"&amp;Full_Data[[#This Row],[Best]])+1</f>
        <v>13</v>
      </c>
      <c r="F40" s="5" t="s">
        <v>183</v>
      </c>
      <c r="G40" s="5" t="s">
        <v>184</v>
      </c>
      <c r="K40" s="6">
        <v>35.567259157620569</v>
      </c>
      <c r="Z40" s="7">
        <f>MAX(Full_Data[[#This Row],[East Fortune]:[Midlands]])</f>
        <v>35.567259157620569</v>
      </c>
    </row>
    <row r="41" spans="1:26" ht="20.100000000000001" customHeight="1" x14ac:dyDescent="0.25">
      <c r="A41" s="3">
        <f>_xlfn.RANK.EQ(Full_Data[[#This Row],[Best]],Z:Z,0)</f>
        <v>40</v>
      </c>
      <c r="B41" s="4">
        <v>38</v>
      </c>
      <c r="C41" s="3" t="s">
        <v>2</v>
      </c>
      <c r="D41" s="3">
        <f>COUNTIFS(C:C,Full_Data[[#This Row],[Class]],Z:Z,"&gt;"&amp;Full_Data[[#This Row],[Best]])+1</f>
        <v>14</v>
      </c>
      <c r="E41" s="8" t="s">
        <v>56</v>
      </c>
      <c r="F41" s="5" t="s">
        <v>68</v>
      </c>
      <c r="G41" s="5" t="s">
        <v>69</v>
      </c>
      <c r="I41" s="9">
        <v>33.809693238263101</v>
      </c>
      <c r="O41" s="6">
        <v>35.557629094014459</v>
      </c>
      <c r="Z41" s="7">
        <f>MAX(Full_Data[[#This Row],[East Fortune]:[Midlands]])</f>
        <v>35.557629094014459</v>
      </c>
    </row>
    <row r="42" spans="1:26" ht="20.100000000000001" customHeight="1" x14ac:dyDescent="0.25">
      <c r="A42" s="3">
        <f>_xlfn.RANK.EQ(Full_Data[[#This Row],[Best]],Z:Z,0)</f>
        <v>41</v>
      </c>
      <c r="B42" s="4">
        <v>31</v>
      </c>
      <c r="C42" s="3" t="s">
        <v>2</v>
      </c>
      <c r="D42" s="3">
        <f>COUNTIFS(C:C,Full_Data[[#This Row],[Class]],Z:Z,"&gt;"&amp;Full_Data[[#This Row],[Best]])+1</f>
        <v>15</v>
      </c>
      <c r="F42" s="5" t="s">
        <v>283</v>
      </c>
      <c r="G42" s="5" t="s">
        <v>284</v>
      </c>
      <c r="N42" s="6">
        <v>35.186441683805086</v>
      </c>
      <c r="P42" s="6">
        <v>32.4826600305352</v>
      </c>
      <c r="Z42" s="7">
        <f>MAX(Full_Data[[#This Row],[East Fortune]:[Midlands]])</f>
        <v>35.186441683805086</v>
      </c>
    </row>
    <row r="43" spans="1:26" ht="20.100000000000001" customHeight="1" x14ac:dyDescent="0.25">
      <c r="A43" s="3">
        <f>_xlfn.RANK.EQ(Full_Data[[#This Row],[Best]],Z:Z,0)</f>
        <v>42</v>
      </c>
      <c r="B43" s="4">
        <v>9</v>
      </c>
      <c r="C43" s="3" t="s">
        <v>26</v>
      </c>
      <c r="D43" s="3">
        <f>COUNTIFS(C:C,Full_Data[[#This Row],[Class]],Z:Z,"&gt;"&amp;Full_Data[[#This Row],[Best]])+1</f>
        <v>27</v>
      </c>
      <c r="F43" s="5" t="s">
        <v>63</v>
      </c>
      <c r="G43" s="5" t="s">
        <v>64</v>
      </c>
      <c r="I43" s="6">
        <v>35.113372719734663</v>
      </c>
      <c r="Z43" s="7">
        <f>MAX(Full_Data[[#This Row],[East Fortune]:[Midlands]])</f>
        <v>35.113372719734663</v>
      </c>
    </row>
    <row r="44" spans="1:26" ht="20.100000000000001" customHeight="1" x14ac:dyDescent="0.25">
      <c r="A44" s="3">
        <f>_xlfn.RANK.EQ(Full_Data[[#This Row],[Best]],Z:Z,0)</f>
        <v>43</v>
      </c>
      <c r="B44" s="4">
        <v>87</v>
      </c>
      <c r="C44" s="3" t="s">
        <v>2</v>
      </c>
      <c r="D44" s="3">
        <f>COUNTIFS(C:C,Full_Data[[#This Row],[Class]],Z:Z,"&gt;"&amp;Full_Data[[#This Row],[Best]])+1</f>
        <v>16</v>
      </c>
      <c r="F44" s="5" t="s">
        <v>185</v>
      </c>
      <c r="G44" s="5" t="s">
        <v>186</v>
      </c>
      <c r="K44" s="6">
        <v>35.047264974046591</v>
      </c>
      <c r="Z44" s="7">
        <f>MAX(Full_Data[[#This Row],[East Fortune]:[Midlands]])</f>
        <v>35.047264974046591</v>
      </c>
    </row>
    <row r="45" spans="1:26" ht="20.100000000000001" customHeight="1" x14ac:dyDescent="0.25">
      <c r="A45" s="3">
        <f>_xlfn.RANK.EQ(Full_Data[[#This Row],[Best]],Z:Z,0)</f>
        <v>44</v>
      </c>
      <c r="B45" s="4">
        <v>39</v>
      </c>
      <c r="C45" s="3" t="s">
        <v>26</v>
      </c>
      <c r="D45" s="3">
        <f>COUNTIFS(C:C,Full_Data[[#This Row],[Class]],Z:Z,"&gt;"&amp;Full_Data[[#This Row],[Best]])+1</f>
        <v>28</v>
      </c>
      <c r="F45" s="5" t="s">
        <v>365</v>
      </c>
      <c r="G45" s="5" t="s">
        <v>60</v>
      </c>
      <c r="O45" s="6">
        <v>34.818321674658975</v>
      </c>
      <c r="Z45" s="7">
        <f>MAX(Full_Data[[#This Row],[East Fortune]:[Midlands]])</f>
        <v>34.818321674658975</v>
      </c>
    </row>
    <row r="46" spans="1:26" ht="20.100000000000001" customHeight="1" x14ac:dyDescent="0.25">
      <c r="A46" s="3">
        <f>_xlfn.RANK.EQ(Full_Data[[#This Row],[Best]],Z:Z,0)</f>
        <v>45</v>
      </c>
      <c r="B46" s="4">
        <v>52</v>
      </c>
      <c r="C46" s="3" t="s">
        <v>2</v>
      </c>
      <c r="D46" s="3">
        <f>COUNTIFS(C:C,Full_Data[[#This Row],[Class]],Z:Z,"&gt;"&amp;Full_Data[[#This Row],[Best]])+1</f>
        <v>17</v>
      </c>
      <c r="F46" s="5" t="s">
        <v>195</v>
      </c>
      <c r="G46" s="5" t="s">
        <v>196</v>
      </c>
      <c r="K46" s="6">
        <v>28.21</v>
      </c>
      <c r="N46" s="6">
        <v>34.79601102915538</v>
      </c>
      <c r="P46" s="6">
        <v>33.061842245914093</v>
      </c>
      <c r="Z46" s="7">
        <f>MAX(Full_Data[[#This Row],[East Fortune]:[Midlands]])</f>
        <v>34.79601102915538</v>
      </c>
    </row>
    <row r="47" spans="1:26" ht="20.100000000000001" customHeight="1" x14ac:dyDescent="0.25">
      <c r="A47" s="3">
        <f>_xlfn.RANK.EQ(Full_Data[[#This Row],[Best]],Z:Z,0)</f>
        <v>46</v>
      </c>
      <c r="B47" s="4">
        <v>30</v>
      </c>
      <c r="C47" s="3" t="s">
        <v>2</v>
      </c>
      <c r="D47" s="3">
        <f>COUNTIFS(C:C,Full_Data[[#This Row],[Class]],Z:Z,"&gt;"&amp;Full_Data[[#This Row],[Best]])+1</f>
        <v>18</v>
      </c>
      <c r="F47" s="5" t="s">
        <v>131</v>
      </c>
      <c r="G47" s="5" t="s">
        <v>124</v>
      </c>
      <c r="J47" s="6">
        <v>33.786205423873582</v>
      </c>
      <c r="O47" s="6">
        <v>34.728438294267157</v>
      </c>
      <c r="Z47" s="7">
        <f>MAX(Full_Data[[#This Row],[East Fortune]:[Midlands]])</f>
        <v>34.728438294267157</v>
      </c>
    </row>
    <row r="48" spans="1:26" ht="20.100000000000001" customHeight="1" x14ac:dyDescent="0.25">
      <c r="A48" s="3">
        <f>_xlfn.RANK.EQ(Full_Data[[#This Row],[Best]],Z:Z,0)</f>
        <v>47</v>
      </c>
      <c r="B48" s="4">
        <v>69</v>
      </c>
      <c r="C48" s="3" t="s">
        <v>2</v>
      </c>
      <c r="D48" s="3">
        <f>COUNTIFS(C:C,Full_Data[[#This Row],[Class]],Z:Z,"&gt;"&amp;Full_Data[[#This Row],[Best]])+1</f>
        <v>19</v>
      </c>
      <c r="F48" s="5" t="s">
        <v>79</v>
      </c>
      <c r="G48" s="5" t="s">
        <v>80</v>
      </c>
      <c r="I48" s="6">
        <v>31.856559134919916</v>
      </c>
      <c r="O48" s="6">
        <v>34.687754661014445</v>
      </c>
      <c r="Z48" s="7">
        <f>MAX(Full_Data[[#This Row],[East Fortune]:[Midlands]])</f>
        <v>34.687754661014445</v>
      </c>
    </row>
    <row r="49" spans="1:26" ht="20.100000000000001" customHeight="1" x14ac:dyDescent="0.25">
      <c r="A49" s="3">
        <f>_xlfn.RANK.EQ(Full_Data[[#This Row],[Best]],Z:Z,0)</f>
        <v>48</v>
      </c>
      <c r="B49" s="4">
        <v>56</v>
      </c>
      <c r="C49" s="3" t="s">
        <v>2</v>
      </c>
      <c r="D49" s="3">
        <f>COUNTIFS(C:C,Full_Data[[#This Row],[Class]],Z:Z,"&gt;"&amp;Full_Data[[#This Row],[Best]])+1</f>
        <v>20</v>
      </c>
      <c r="E49" s="8" t="s">
        <v>56</v>
      </c>
      <c r="F49" s="5" t="s">
        <v>187</v>
      </c>
      <c r="G49" s="5" t="s">
        <v>180</v>
      </c>
      <c r="K49" s="6">
        <v>32.96675464840547</v>
      </c>
      <c r="P49" s="9">
        <v>34.685617570324446</v>
      </c>
      <c r="Z49" s="7">
        <f>MAX(Full_Data[[#This Row],[East Fortune]:[Midlands]])</f>
        <v>34.685617570324446</v>
      </c>
    </row>
    <row r="50" spans="1:26" ht="20.100000000000001" customHeight="1" x14ac:dyDescent="0.25">
      <c r="A50" s="3">
        <f>_xlfn.RANK.EQ(Full_Data[[#This Row],[Best]],Z:Z,0)</f>
        <v>49</v>
      </c>
      <c r="B50" s="4">
        <v>37</v>
      </c>
      <c r="C50" s="3" t="s">
        <v>26</v>
      </c>
      <c r="D50" s="3">
        <f>COUNTIFS(C:C,Full_Data[[#This Row],[Class]],Z:Z,"&gt;"&amp;Full_Data[[#This Row],[Best]])+1</f>
        <v>29</v>
      </c>
      <c r="F50" s="5" t="s">
        <v>366</v>
      </c>
      <c r="G50" s="5" t="s">
        <v>367</v>
      </c>
      <c r="O50" s="6">
        <v>34.671927900630415</v>
      </c>
      <c r="Z50" s="7">
        <f>MAX(Full_Data[[#This Row],[East Fortune]:[Midlands]])</f>
        <v>34.671927900630415</v>
      </c>
    </row>
    <row r="51" spans="1:26" ht="20.100000000000001" customHeight="1" x14ac:dyDescent="0.25">
      <c r="A51" s="3">
        <f>_xlfn.RANK.EQ(Full_Data[[#This Row],[Best]],Z:Z,0)</f>
        <v>50</v>
      </c>
      <c r="B51" s="4">
        <v>27</v>
      </c>
      <c r="C51" s="3" t="s">
        <v>2</v>
      </c>
      <c r="D51" s="3">
        <f>COUNTIFS(C:C,Full_Data[[#This Row],[Class]],Z:Z,"&gt;"&amp;Full_Data[[#This Row],[Best]])+1</f>
        <v>21</v>
      </c>
      <c r="E51" s="8" t="s">
        <v>56</v>
      </c>
      <c r="F51" s="5" t="s">
        <v>29</v>
      </c>
      <c r="G51" s="5" t="s">
        <v>30</v>
      </c>
      <c r="H51" s="9">
        <v>34.636436964018671</v>
      </c>
      <c r="Z51" s="7">
        <f>MAX(Full_Data[[#This Row],[East Fortune]:[Midlands]])</f>
        <v>34.636436964018671</v>
      </c>
    </row>
    <row r="52" spans="1:26" ht="20.100000000000001" customHeight="1" x14ac:dyDescent="0.25">
      <c r="A52" s="3">
        <f>_xlfn.RANK.EQ(Full_Data[[#This Row],[Best]],Z:Z,0)</f>
        <v>51</v>
      </c>
      <c r="B52" s="4">
        <v>15</v>
      </c>
      <c r="C52" s="3" t="s">
        <v>2</v>
      </c>
      <c r="D52" s="3">
        <f>COUNTIFS(C:C,Full_Data[[#This Row],[Class]],Z:Z,"&gt;"&amp;Full_Data[[#This Row],[Best]])+1</f>
        <v>22</v>
      </c>
      <c r="F52" s="5" t="s">
        <v>31</v>
      </c>
      <c r="G52" s="5" t="s">
        <v>30</v>
      </c>
      <c r="H52" s="6">
        <v>34.628377718927602</v>
      </c>
      <c r="Z52" s="7">
        <f>MAX(Full_Data[[#This Row],[East Fortune]:[Midlands]])</f>
        <v>34.628377718927602</v>
      </c>
    </row>
    <row r="53" spans="1:26" ht="20.100000000000001" customHeight="1" x14ac:dyDescent="0.25">
      <c r="A53" s="3">
        <f>_xlfn.RANK.EQ(Full_Data[[#This Row],[Best]],Z:Z,0)</f>
        <v>52</v>
      </c>
      <c r="B53" s="4">
        <v>66</v>
      </c>
      <c r="C53" s="3" t="s">
        <v>26</v>
      </c>
      <c r="D53" s="3">
        <f>COUNTIFS(C:C,Full_Data[[#This Row],[Class]],Z:Z,"&gt;"&amp;Full_Data[[#This Row],[Best]])+1</f>
        <v>30</v>
      </c>
      <c r="F53" s="5" t="s">
        <v>32</v>
      </c>
      <c r="G53" s="5" t="s">
        <v>33</v>
      </c>
      <c r="H53" s="6">
        <v>34.40829016963599</v>
      </c>
      <c r="Z53" s="7">
        <f>MAX(Full_Data[[#This Row],[East Fortune]:[Midlands]])</f>
        <v>34.40829016963599</v>
      </c>
    </row>
    <row r="54" spans="1:26" ht="20.100000000000001" customHeight="1" x14ac:dyDescent="0.25">
      <c r="A54" s="3">
        <f>_xlfn.RANK.EQ(Full_Data[[#This Row],[Best]],Z:Z,0)</f>
        <v>53</v>
      </c>
      <c r="B54" s="4">
        <v>33</v>
      </c>
      <c r="C54" s="3" t="s">
        <v>26</v>
      </c>
      <c r="D54" s="3">
        <f>COUNTIFS(C:C,Full_Data[[#This Row],[Class]],Z:Z,"&gt;"&amp;Full_Data[[#This Row],[Best]])+1</f>
        <v>31</v>
      </c>
      <c r="F54" s="5" t="s">
        <v>368</v>
      </c>
      <c r="G54" s="5" t="s">
        <v>369</v>
      </c>
      <c r="O54" s="6">
        <v>34.355808675720176</v>
      </c>
      <c r="Z54" s="7">
        <f>MAX(Full_Data[[#This Row],[East Fortune]:[Midlands]])</f>
        <v>34.355808675720176</v>
      </c>
    </row>
    <row r="55" spans="1:26" ht="20.100000000000001" customHeight="1" x14ac:dyDescent="0.25">
      <c r="A55" s="3">
        <f>_xlfn.RANK.EQ(Full_Data[[#This Row],[Best]],Z:Z,0)</f>
        <v>54</v>
      </c>
      <c r="B55" s="4">
        <v>71</v>
      </c>
      <c r="C55" s="3" t="s">
        <v>2</v>
      </c>
      <c r="D55" s="3">
        <f>COUNTIFS(C:C,Full_Data[[#This Row],[Class]],Z:Z,"&gt;"&amp;Full_Data[[#This Row],[Best]])+1</f>
        <v>23</v>
      </c>
      <c r="F55" s="5" t="s">
        <v>83</v>
      </c>
      <c r="G55" s="5" t="s">
        <v>78</v>
      </c>
      <c r="I55" s="6">
        <v>31.518431520661959</v>
      </c>
      <c r="O55" s="6">
        <v>34.081172848189865</v>
      </c>
      <c r="Z55" s="7">
        <f>MAX(Full_Data[[#This Row],[East Fortune]:[Midlands]])</f>
        <v>34.081172848189865</v>
      </c>
    </row>
    <row r="56" spans="1:26" ht="20.100000000000001" customHeight="1" x14ac:dyDescent="0.25">
      <c r="A56" s="3">
        <f>_xlfn.RANK.EQ(Full_Data[[#This Row],[Best]],Z:Z,0)</f>
        <v>55</v>
      </c>
      <c r="B56" s="4">
        <v>70</v>
      </c>
      <c r="C56" s="3" t="s">
        <v>2</v>
      </c>
      <c r="D56" s="3">
        <f>COUNTIFS(C:C,Full_Data[[#This Row],[Class]],Z:Z,"&gt;"&amp;Full_Data[[#This Row],[Best]])+1</f>
        <v>24</v>
      </c>
      <c r="F56" s="5" t="s">
        <v>285</v>
      </c>
      <c r="G56" s="5" t="s">
        <v>286</v>
      </c>
      <c r="N56" s="6">
        <v>34.041189190371995</v>
      </c>
      <c r="Z56" s="7">
        <f>MAX(Full_Data[[#This Row],[East Fortune]:[Midlands]])</f>
        <v>34.041189190371995</v>
      </c>
    </row>
    <row r="57" spans="1:26" ht="20.100000000000001" customHeight="1" x14ac:dyDescent="0.25">
      <c r="A57" s="3">
        <f>_xlfn.RANK.EQ(Full_Data[[#This Row],[Best]],Z:Z,0)</f>
        <v>56</v>
      </c>
      <c r="B57" s="4">
        <v>93</v>
      </c>
      <c r="C57" s="3" t="s">
        <v>2</v>
      </c>
      <c r="D57" s="3">
        <f>COUNTIFS(C:C,Full_Data[[#This Row],[Class]],Z:Z,"&gt;"&amp;Full_Data[[#This Row],[Best]])+1</f>
        <v>25</v>
      </c>
      <c r="F57" s="5" t="s">
        <v>370</v>
      </c>
      <c r="G57" s="5" t="s">
        <v>371</v>
      </c>
      <c r="O57" s="6">
        <v>33.989627052880408</v>
      </c>
      <c r="Z57" s="7">
        <f>MAX(Full_Data[[#This Row],[East Fortune]:[Midlands]])</f>
        <v>33.989627052880408</v>
      </c>
    </row>
    <row r="58" spans="1:26" ht="20.100000000000001" customHeight="1" x14ac:dyDescent="0.25">
      <c r="A58" s="3">
        <f>_xlfn.RANK.EQ(Full_Data[[#This Row],[Best]],Z:Z,0)</f>
        <v>57</v>
      </c>
      <c r="B58" s="4">
        <v>297</v>
      </c>
      <c r="C58" s="3" t="s">
        <v>2</v>
      </c>
      <c r="D58" s="3">
        <f>COUNTIFS(C:C,Full_Data[[#This Row],[Class]],Z:Z,"&gt;"&amp;Full_Data[[#This Row],[Best]])+1</f>
        <v>26</v>
      </c>
      <c r="F58" s="5" t="s">
        <v>72</v>
      </c>
      <c r="G58" s="5" t="s">
        <v>73</v>
      </c>
      <c r="I58" s="6">
        <v>33.263625068887819</v>
      </c>
      <c r="O58" s="6">
        <v>33.936867494027112</v>
      </c>
      <c r="Z58" s="7">
        <f>MAX(Full_Data[[#This Row],[East Fortune]:[Midlands]])</f>
        <v>33.936867494027112</v>
      </c>
    </row>
    <row r="59" spans="1:26" ht="20.100000000000001" customHeight="1" x14ac:dyDescent="0.25">
      <c r="A59" s="3">
        <f>_xlfn.RANK.EQ(Full_Data[[#This Row],[Best]],Z:Z,0)</f>
        <v>58</v>
      </c>
      <c r="B59" s="4">
        <v>60</v>
      </c>
      <c r="C59" s="3" t="s">
        <v>2</v>
      </c>
      <c r="D59" s="3">
        <f>COUNTIFS(C:C,Full_Data[[#This Row],[Class]],Z:Z,"&gt;"&amp;Full_Data[[#This Row],[Best]])+1</f>
        <v>27</v>
      </c>
      <c r="F59" s="5" t="s">
        <v>77</v>
      </c>
      <c r="G59" s="5" t="s">
        <v>78</v>
      </c>
      <c r="I59" s="6">
        <v>32.169103416252078</v>
      </c>
      <c r="O59" s="6">
        <v>33.836391411162843</v>
      </c>
      <c r="Z59" s="7">
        <f>MAX(Full_Data[[#This Row],[East Fortune]:[Midlands]])</f>
        <v>33.836391411162843</v>
      </c>
    </row>
    <row r="60" spans="1:26" ht="20.100000000000001" customHeight="1" x14ac:dyDescent="0.25">
      <c r="A60" s="3">
        <f>_xlfn.RANK.EQ(Full_Data[[#This Row],[Best]],Z:Z,0)</f>
        <v>59</v>
      </c>
      <c r="B60" s="4">
        <v>104</v>
      </c>
      <c r="C60" s="3" t="s">
        <v>26</v>
      </c>
      <c r="D60" s="3">
        <f>COUNTIFS(C:C,Full_Data[[#This Row],[Class]],Z:Z,"&gt;"&amp;Full_Data[[#This Row],[Best]])+1</f>
        <v>32</v>
      </c>
      <c r="F60" s="5" t="s">
        <v>372</v>
      </c>
      <c r="G60" s="5" t="s">
        <v>367</v>
      </c>
      <c r="O60" s="6">
        <v>33.785780691012349</v>
      </c>
      <c r="Z60" s="7">
        <f>MAX(Full_Data[[#This Row],[East Fortune]:[Midlands]])</f>
        <v>33.785780691012349</v>
      </c>
    </row>
    <row r="61" spans="1:26" ht="20.100000000000001" customHeight="1" x14ac:dyDescent="0.25">
      <c r="A61" s="3">
        <f>_xlfn.RANK.EQ(Full_Data[[#This Row],[Best]],Z:Z,0)</f>
        <v>60</v>
      </c>
      <c r="B61" s="4">
        <v>25</v>
      </c>
      <c r="C61" s="3" t="s">
        <v>2</v>
      </c>
      <c r="D61" s="3">
        <f>COUNTIFS(C:C,Full_Data[[#This Row],[Class]],Z:Z,"&gt;"&amp;Full_Data[[#This Row],[Best]])+1</f>
        <v>28</v>
      </c>
      <c r="F61" s="5" t="s">
        <v>70</v>
      </c>
      <c r="G61" s="5" t="s">
        <v>71</v>
      </c>
      <c r="I61" s="6">
        <v>33.77758106942494</v>
      </c>
      <c r="O61" s="6">
        <v>33.300000000000004</v>
      </c>
      <c r="Z61" s="7">
        <f>MAX(Full_Data[[#This Row],[East Fortune]:[Midlands]])</f>
        <v>33.77758106942494</v>
      </c>
    </row>
    <row r="62" spans="1:26" ht="20.100000000000001" customHeight="1" x14ac:dyDescent="0.25">
      <c r="A62" s="3">
        <f>_xlfn.RANK.EQ(Full_Data[[#This Row],[Best]],Z:Z,0)</f>
        <v>61</v>
      </c>
      <c r="B62" s="4">
        <v>89</v>
      </c>
      <c r="C62" s="3" t="s">
        <v>2</v>
      </c>
      <c r="D62" s="3">
        <f>COUNTIFS(C:C,Full_Data[[#This Row],[Class]],Z:Z,"&gt;"&amp;Full_Data[[#This Row],[Best]])+1</f>
        <v>29</v>
      </c>
      <c r="F62" s="5" t="s">
        <v>34</v>
      </c>
      <c r="G62" s="5" t="s">
        <v>35</v>
      </c>
      <c r="H62" s="6">
        <v>33.546365086244251</v>
      </c>
      <c r="Z62" s="7">
        <f>MAX(Full_Data[[#This Row],[East Fortune]:[Midlands]])</f>
        <v>33.546365086244251</v>
      </c>
    </row>
    <row r="63" spans="1:26" ht="20.100000000000001" customHeight="1" x14ac:dyDescent="0.25">
      <c r="A63" s="3">
        <f>_xlfn.RANK.EQ(Full_Data[[#This Row],[Best]],Z:Z,0)</f>
        <v>62</v>
      </c>
      <c r="B63" s="4">
        <v>374</v>
      </c>
      <c r="C63" s="3" t="s">
        <v>2</v>
      </c>
      <c r="D63" s="3">
        <f>COUNTIFS(C:C,Full_Data[[#This Row],[Class]],Z:Z,"&gt;"&amp;Full_Data[[#This Row],[Best]])+1</f>
        <v>30</v>
      </c>
      <c r="F63" s="5" t="s">
        <v>38</v>
      </c>
      <c r="G63" s="5" t="s">
        <v>39</v>
      </c>
      <c r="H63" s="6">
        <v>32.580411347044901</v>
      </c>
      <c r="M63" s="6">
        <v>33.530036351536381</v>
      </c>
      <c r="Z63" s="7">
        <f>MAX(Full_Data[[#This Row],[East Fortune]:[Midlands]])</f>
        <v>33.530036351536381</v>
      </c>
    </row>
    <row r="64" spans="1:26" ht="20.100000000000001" customHeight="1" x14ac:dyDescent="0.25">
      <c r="A64" s="3">
        <f>_xlfn.RANK.EQ(Full_Data[[#This Row],[Best]],Z:Z,0)</f>
        <v>63</v>
      </c>
      <c r="B64" s="4">
        <v>106</v>
      </c>
      <c r="C64" s="3" t="s">
        <v>2</v>
      </c>
      <c r="D64" s="3">
        <f>COUNTIFS(C:C,Full_Data[[#This Row],[Class]],Z:Z,"&gt;"&amp;Full_Data[[#This Row],[Best]])+1</f>
        <v>31</v>
      </c>
      <c r="F64" s="5" t="s">
        <v>287</v>
      </c>
      <c r="G64" s="5" t="s">
        <v>288</v>
      </c>
      <c r="N64" s="6">
        <v>33.137999999999998</v>
      </c>
      <c r="Z64" s="7">
        <f>MAX(Full_Data[[#This Row],[East Fortune]:[Midlands]])</f>
        <v>33.137999999999998</v>
      </c>
    </row>
    <row r="65" spans="1:26" ht="20.100000000000001" customHeight="1" x14ac:dyDescent="0.25">
      <c r="A65" s="3">
        <f>_xlfn.RANK.EQ(Full_Data[[#This Row],[Best]],Z:Z,0)</f>
        <v>64</v>
      </c>
      <c r="B65" s="4">
        <v>42</v>
      </c>
      <c r="C65" s="3" t="s">
        <v>2</v>
      </c>
      <c r="D65" s="3">
        <f>COUNTIFS(C:C,Full_Data[[#This Row],[Class]],Z:Z,"&gt;"&amp;Full_Data[[#This Row],[Best]])+1</f>
        <v>32</v>
      </c>
      <c r="F65" s="5" t="s">
        <v>36</v>
      </c>
      <c r="G65" s="5" t="s">
        <v>28</v>
      </c>
      <c r="H65" s="6">
        <v>33.030355642856001</v>
      </c>
      <c r="Z65" s="7">
        <f>MAX(Full_Data[[#This Row],[East Fortune]:[Midlands]])</f>
        <v>33.030355642856001</v>
      </c>
    </row>
    <row r="66" spans="1:26" ht="20.100000000000001" customHeight="1" x14ac:dyDescent="0.25">
      <c r="A66" s="3">
        <f>_xlfn.RANK.EQ(Full_Data[[#This Row],[Best]],Z:Z,0)</f>
        <v>65</v>
      </c>
      <c r="B66" s="4">
        <v>54</v>
      </c>
      <c r="C66" s="3" t="s">
        <v>26</v>
      </c>
      <c r="D66" s="3">
        <f>COUNTIFS(C:C,Full_Data[[#This Row],[Class]],Z:Z,"&gt;"&amp;Full_Data[[#This Row],[Best]])+1</f>
        <v>33</v>
      </c>
      <c r="F66" s="5" t="s">
        <v>37</v>
      </c>
      <c r="G66" s="5" t="s">
        <v>28</v>
      </c>
      <c r="H66" s="6">
        <v>32.926052380042059</v>
      </c>
      <c r="Z66" s="7">
        <f>MAX(Full_Data[[#This Row],[East Fortune]:[Midlands]])</f>
        <v>32.926052380042059</v>
      </c>
    </row>
    <row r="67" spans="1:26" ht="20.100000000000001" customHeight="1" x14ac:dyDescent="0.25">
      <c r="A67" s="3">
        <f>_xlfn.RANK.EQ(Full_Data[[#This Row],[Best]],Z:Z,0)</f>
        <v>66</v>
      </c>
      <c r="B67" s="4">
        <v>241</v>
      </c>
      <c r="C67" s="3" t="s">
        <v>2</v>
      </c>
      <c r="D67" s="3">
        <f>COUNTIFS(C:C,Full_Data[[#This Row],[Class]],Z:Z,"&gt;"&amp;Full_Data[[#This Row],[Best]])+1</f>
        <v>33</v>
      </c>
      <c r="F67" s="5" t="s">
        <v>289</v>
      </c>
      <c r="G67" s="5" t="s">
        <v>286</v>
      </c>
      <c r="N67" s="6">
        <v>32.888130938877161</v>
      </c>
      <c r="Z67" s="7">
        <f>MAX(Full_Data[[#This Row],[East Fortune]:[Midlands]])</f>
        <v>32.888130938877161</v>
      </c>
    </row>
    <row r="68" spans="1:26" ht="20.100000000000001" customHeight="1" x14ac:dyDescent="0.25">
      <c r="A68" s="3">
        <f>_xlfn.RANK.EQ(Full_Data[[#This Row],[Best]],Z:Z,0)</f>
        <v>67</v>
      </c>
      <c r="B68" s="4">
        <v>68</v>
      </c>
      <c r="C68" s="3" t="s">
        <v>2</v>
      </c>
      <c r="D68" s="3">
        <f>COUNTIFS(C:C,Full_Data[[#This Row],[Class]],Z:Z,"&gt;"&amp;Full_Data[[#This Row],[Best]])+1</f>
        <v>34</v>
      </c>
      <c r="F68" s="5" t="s">
        <v>290</v>
      </c>
      <c r="G68" s="5" t="s">
        <v>291</v>
      </c>
      <c r="N68" s="6">
        <v>32.88546759515166</v>
      </c>
      <c r="Z68" s="7">
        <f>MAX(Full_Data[[#This Row],[East Fortune]:[Midlands]])</f>
        <v>32.88546759515166</v>
      </c>
    </row>
    <row r="69" spans="1:26" ht="20.100000000000001" customHeight="1" x14ac:dyDescent="0.25">
      <c r="A69" s="3">
        <f>_xlfn.RANK.EQ(Full_Data[[#This Row],[Best]],Z:Z,0)</f>
        <v>68</v>
      </c>
      <c r="B69" s="4">
        <v>117</v>
      </c>
      <c r="C69" s="3" t="s">
        <v>2</v>
      </c>
      <c r="D69" s="3">
        <f>COUNTIFS(C:C,Full_Data[[#This Row],[Class]],Z:Z,"&gt;"&amp;Full_Data[[#This Row],[Best]])+1</f>
        <v>35</v>
      </c>
      <c r="F69" s="5" t="s">
        <v>84</v>
      </c>
      <c r="G69" s="5" t="s">
        <v>85</v>
      </c>
      <c r="I69" s="6">
        <v>31.204591606158296</v>
      </c>
      <c r="O69" s="6">
        <v>32.883200246821019</v>
      </c>
      <c r="Z69" s="7">
        <f>MAX(Full_Data[[#This Row],[East Fortune]:[Midlands]])</f>
        <v>32.883200246821019</v>
      </c>
    </row>
    <row r="70" spans="1:26" ht="20.100000000000001" customHeight="1" x14ac:dyDescent="0.25">
      <c r="A70" s="3">
        <f>_xlfn.RANK.EQ(Full_Data[[#This Row],[Best]],Z:Z,0)</f>
        <v>69</v>
      </c>
      <c r="B70" s="4">
        <v>99</v>
      </c>
      <c r="C70" s="3" t="s">
        <v>2</v>
      </c>
      <c r="D70" s="3">
        <f>COUNTIFS(C:C,Full_Data[[#This Row],[Class]],Z:Z,"&gt;"&amp;Full_Data[[#This Row],[Best]])+1</f>
        <v>36</v>
      </c>
      <c r="F70" s="5" t="s">
        <v>40</v>
      </c>
      <c r="G70" s="5" t="s">
        <v>33</v>
      </c>
      <c r="H70" s="6">
        <v>32.485001900582269</v>
      </c>
      <c r="Z70" s="7">
        <f>MAX(Full_Data[[#This Row],[East Fortune]:[Midlands]])</f>
        <v>32.485001900582269</v>
      </c>
    </row>
    <row r="71" spans="1:26" ht="20.100000000000001" customHeight="1" x14ac:dyDescent="0.25">
      <c r="A71" s="3">
        <f>_xlfn.RANK.EQ(Full_Data[[#This Row],[Best]],Z:Z,0)</f>
        <v>70</v>
      </c>
      <c r="B71" s="4">
        <v>65</v>
      </c>
      <c r="C71" s="3" t="s">
        <v>26</v>
      </c>
      <c r="D71" s="3">
        <f>COUNTIFS(C:C,Full_Data[[#This Row],[Class]],Z:Z,"&gt;"&amp;Full_Data[[#This Row],[Best]])+1</f>
        <v>34</v>
      </c>
      <c r="F71" s="5" t="s">
        <v>81</v>
      </c>
      <c r="G71" s="5" t="s">
        <v>62</v>
      </c>
      <c r="I71" s="6">
        <v>31.740738245443577</v>
      </c>
      <c r="O71" s="6">
        <v>32.400739417753172</v>
      </c>
      <c r="P71" s="6">
        <v>31.945170635431811</v>
      </c>
      <c r="Z71" s="7">
        <f>MAX(Full_Data[[#This Row],[East Fortune]:[Midlands]])</f>
        <v>32.400739417753172</v>
      </c>
    </row>
    <row r="72" spans="1:26" ht="20.100000000000001" customHeight="1" x14ac:dyDescent="0.25">
      <c r="A72" s="3">
        <f>_xlfn.RANK.EQ(Full_Data[[#This Row],[Best]],Z:Z,0)</f>
        <v>71</v>
      </c>
      <c r="B72" s="4">
        <v>115</v>
      </c>
      <c r="C72" s="3" t="s">
        <v>2</v>
      </c>
      <c r="D72" s="3">
        <f>COUNTIFS(C:C,Full_Data[[#This Row],[Class]],Z:Z,"&gt;"&amp;Full_Data[[#This Row],[Best]])+1</f>
        <v>37</v>
      </c>
      <c r="F72" s="5" t="s">
        <v>191</v>
      </c>
      <c r="G72" s="5" t="s">
        <v>192</v>
      </c>
      <c r="K72" s="6">
        <v>29.586310285327066</v>
      </c>
      <c r="N72" s="6">
        <v>32.319679665336224</v>
      </c>
      <c r="Z72" s="7">
        <f>MAX(Full_Data[[#This Row],[East Fortune]:[Midlands]])</f>
        <v>32.319679665336224</v>
      </c>
    </row>
    <row r="73" spans="1:26" ht="20.100000000000001" customHeight="1" x14ac:dyDescent="0.25">
      <c r="A73" s="3">
        <f>_xlfn.RANK.EQ(Full_Data[[#This Row],[Best]],Z:Z,0)</f>
        <v>72</v>
      </c>
      <c r="B73" s="4">
        <v>67</v>
      </c>
      <c r="C73" s="3" t="s">
        <v>2</v>
      </c>
      <c r="D73" s="3">
        <f>COUNTIFS(C:C,Full_Data[[#This Row],[Class]],Z:Z,"&gt;"&amp;Full_Data[[#This Row],[Best]])+1</f>
        <v>38</v>
      </c>
      <c r="F73" s="5" t="s">
        <v>102</v>
      </c>
      <c r="G73" s="5" t="s">
        <v>76</v>
      </c>
      <c r="I73" s="6">
        <v>22.330000000000002</v>
      </c>
      <c r="O73" s="6">
        <v>32.244069981905753</v>
      </c>
      <c r="Z73" s="7">
        <f>MAX(Full_Data[[#This Row],[East Fortune]:[Midlands]])</f>
        <v>32.244069981905753</v>
      </c>
    </row>
    <row r="74" spans="1:26" ht="20.100000000000001" customHeight="1" x14ac:dyDescent="0.25">
      <c r="A74" s="3">
        <f>_xlfn.RANK.EQ(Full_Data[[#This Row],[Best]],Z:Z,0)</f>
        <v>73</v>
      </c>
      <c r="B74" s="4">
        <v>64</v>
      </c>
      <c r="C74" s="3" t="s">
        <v>2</v>
      </c>
      <c r="D74" s="3">
        <f>COUNTIFS(C:C,Full_Data[[#This Row],[Class]],Z:Z,"&gt;"&amp;Full_Data[[#This Row],[Best]])+1</f>
        <v>39</v>
      </c>
      <c r="F74" s="5" t="s">
        <v>75</v>
      </c>
      <c r="G74" s="5" t="s">
        <v>76</v>
      </c>
      <c r="I74" s="6">
        <v>32.227728963562193</v>
      </c>
      <c r="O74" s="6">
        <v>27.75</v>
      </c>
      <c r="Z74" s="7">
        <f>MAX(Full_Data[[#This Row],[East Fortune]:[Midlands]])</f>
        <v>32.227728963562193</v>
      </c>
    </row>
    <row r="75" spans="1:26" ht="20.100000000000001" customHeight="1" x14ac:dyDescent="0.25">
      <c r="A75" s="3">
        <f>_xlfn.RANK.EQ(Full_Data[[#This Row],[Best]],Z:Z,0)</f>
        <v>74</v>
      </c>
      <c r="B75" s="4">
        <v>111</v>
      </c>
      <c r="C75" s="3" t="s">
        <v>2</v>
      </c>
      <c r="D75" s="3">
        <f>COUNTIFS(C:C,Full_Data[[#This Row],[Class]],Z:Z,"&gt;"&amp;Full_Data[[#This Row],[Best]])+1</f>
        <v>40</v>
      </c>
      <c r="F75" s="5" t="s">
        <v>134</v>
      </c>
      <c r="G75" s="5" t="s">
        <v>133</v>
      </c>
      <c r="J75" s="6">
        <v>31.182533933652429</v>
      </c>
      <c r="M75" s="6">
        <v>32.14514044725253</v>
      </c>
      <c r="Z75" s="7">
        <f>MAX(Full_Data[[#This Row],[East Fortune]:[Midlands]])</f>
        <v>32.14514044725253</v>
      </c>
    </row>
    <row r="76" spans="1:26" ht="20.100000000000001" customHeight="1" x14ac:dyDescent="0.25">
      <c r="A76" s="3">
        <f>_xlfn.RANK.EQ(Full_Data[[#This Row],[Best]],Z:Z,0)</f>
        <v>75</v>
      </c>
      <c r="B76" s="4">
        <v>163</v>
      </c>
      <c r="C76" s="3" t="s">
        <v>26</v>
      </c>
      <c r="D76" s="3">
        <f>COUNTIFS(C:C,Full_Data[[#This Row],[Class]],Z:Z,"&gt;"&amp;Full_Data[[#This Row],[Best]])+1</f>
        <v>35</v>
      </c>
      <c r="F76" s="5" t="s">
        <v>96</v>
      </c>
      <c r="G76" s="5" t="s">
        <v>60</v>
      </c>
      <c r="I76" s="6">
        <v>26.669491125675645</v>
      </c>
      <c r="O76" s="6">
        <v>32.140606031677848</v>
      </c>
      <c r="Z76" s="7">
        <f>MAX(Full_Data[[#This Row],[East Fortune]:[Midlands]])</f>
        <v>32.140606031677848</v>
      </c>
    </row>
    <row r="77" spans="1:26" ht="20.100000000000001" customHeight="1" x14ac:dyDescent="0.25">
      <c r="A77" s="3">
        <f>_xlfn.RANK.EQ(Full_Data[[#This Row],[Best]],Z:Z,0)</f>
        <v>76</v>
      </c>
      <c r="B77" s="4">
        <v>282</v>
      </c>
      <c r="C77" s="3" t="s">
        <v>26</v>
      </c>
      <c r="D77" s="3">
        <f>COUNTIFS(C:C,Full_Data[[#This Row],[Class]],Z:Z,"&gt;"&amp;Full_Data[[#This Row],[Best]])+1</f>
        <v>36</v>
      </c>
      <c r="F77" s="5" t="s">
        <v>197</v>
      </c>
      <c r="G77" s="5" t="s">
        <v>198</v>
      </c>
      <c r="K77" s="6">
        <v>28.115042100841475</v>
      </c>
      <c r="P77" s="6">
        <v>32.100730949509888</v>
      </c>
      <c r="Z77" s="7">
        <f>MAX(Full_Data[[#This Row],[East Fortune]:[Midlands]])</f>
        <v>32.100730949509888</v>
      </c>
    </row>
    <row r="78" spans="1:26" ht="20.100000000000001" customHeight="1" x14ac:dyDescent="0.25">
      <c r="A78" s="3">
        <f>_xlfn.RANK.EQ(Full_Data[[#This Row],[Best]],Z:Z,0)</f>
        <v>77</v>
      </c>
      <c r="B78" s="4">
        <v>376</v>
      </c>
      <c r="C78" s="3" t="s">
        <v>2</v>
      </c>
      <c r="D78" s="3">
        <f>COUNTIFS(C:C,Full_Data[[#This Row],[Class]],Z:Z,"&gt;"&amp;Full_Data[[#This Row],[Best]])+1</f>
        <v>41</v>
      </c>
      <c r="F78" s="5" t="s">
        <v>155</v>
      </c>
      <c r="G78" s="5" t="s">
        <v>154</v>
      </c>
      <c r="J78" s="6">
        <v>27.269058527057879</v>
      </c>
      <c r="M78" s="6">
        <v>31.693361134610605</v>
      </c>
      <c r="Z78" s="7">
        <f>MAX(Full_Data[[#This Row],[East Fortune]:[Midlands]])</f>
        <v>31.693361134610605</v>
      </c>
    </row>
    <row r="79" spans="1:26" ht="20.100000000000001" customHeight="1" x14ac:dyDescent="0.25">
      <c r="A79" s="3">
        <f>_xlfn.RANK.EQ(Full_Data[[#This Row],[Best]],Z:Z,0)</f>
        <v>78</v>
      </c>
      <c r="B79" s="4">
        <v>74</v>
      </c>
      <c r="C79" s="3" t="s">
        <v>2</v>
      </c>
      <c r="D79" s="3">
        <f>COUNTIFS(C:C,Full_Data[[#This Row],[Class]],Z:Z,"&gt;"&amp;Full_Data[[#This Row],[Best]])+1</f>
        <v>42</v>
      </c>
      <c r="F79" s="5" t="s">
        <v>292</v>
      </c>
      <c r="G79" s="5" t="s">
        <v>291</v>
      </c>
      <c r="N79" s="6">
        <v>31.620287146852458</v>
      </c>
      <c r="Z79" s="7">
        <f>MAX(Full_Data[[#This Row],[East Fortune]:[Midlands]])</f>
        <v>31.620287146852458</v>
      </c>
    </row>
    <row r="80" spans="1:26" ht="20.100000000000001" customHeight="1" x14ac:dyDescent="0.25">
      <c r="A80" s="3">
        <f>_xlfn.RANK.EQ(Full_Data[[#This Row],[Best]],Z:Z,0)</f>
        <v>79</v>
      </c>
      <c r="B80" s="4">
        <v>154</v>
      </c>
      <c r="C80" s="3" t="s">
        <v>2</v>
      </c>
      <c r="D80" s="3">
        <f>COUNTIFS(C:C,Full_Data[[#This Row],[Class]],Z:Z,"&gt;"&amp;Full_Data[[#This Row],[Best]])+1</f>
        <v>43</v>
      </c>
      <c r="F80" s="5" t="s">
        <v>293</v>
      </c>
      <c r="G80" s="5" t="s">
        <v>294</v>
      </c>
      <c r="N80" s="6">
        <v>31.548208642187699</v>
      </c>
      <c r="Z80" s="7">
        <f>MAX(Full_Data[[#This Row],[East Fortune]:[Midlands]])</f>
        <v>31.548208642187699</v>
      </c>
    </row>
    <row r="81" spans="1:26" ht="20.100000000000001" customHeight="1" x14ac:dyDescent="0.25">
      <c r="A81" s="3">
        <f>_xlfn.RANK.EQ(Full_Data[[#This Row],[Best]],Z:Z,0)</f>
        <v>80</v>
      </c>
      <c r="B81" s="4">
        <v>92</v>
      </c>
      <c r="C81" s="3" t="s">
        <v>2</v>
      </c>
      <c r="D81" s="3">
        <f>COUNTIFS(C:C,Full_Data[[#This Row],[Class]],Z:Z,"&gt;"&amp;Full_Data[[#This Row],[Best]])+1</f>
        <v>44</v>
      </c>
      <c r="F81" s="5" t="s">
        <v>82</v>
      </c>
      <c r="G81" s="5" t="s">
        <v>64</v>
      </c>
      <c r="I81" s="6">
        <v>31.526589105889535</v>
      </c>
      <c r="Z81" s="7">
        <f>MAX(Full_Data[[#This Row],[East Fortune]:[Midlands]])</f>
        <v>31.526589105889535</v>
      </c>
    </row>
    <row r="82" spans="1:26" ht="20.100000000000001" customHeight="1" x14ac:dyDescent="0.25">
      <c r="A82" s="3">
        <f>_xlfn.RANK.EQ(Full_Data[[#This Row],[Best]],Z:Z,0)</f>
        <v>81</v>
      </c>
      <c r="B82" s="4">
        <v>123</v>
      </c>
      <c r="C82" s="3" t="s">
        <v>2</v>
      </c>
      <c r="D82" s="3">
        <f>COUNTIFS(C:C,Full_Data[[#This Row],[Class]],Z:Z,"&gt;"&amp;Full_Data[[#This Row],[Best]])+1</f>
        <v>45</v>
      </c>
      <c r="F82" s="5" t="s">
        <v>295</v>
      </c>
      <c r="G82" s="5" t="s">
        <v>296</v>
      </c>
      <c r="N82" s="6">
        <v>31.451352541587177</v>
      </c>
      <c r="O82" s="6">
        <v>28.671970168735399</v>
      </c>
      <c r="P82" s="6">
        <v>28.361963843261222</v>
      </c>
      <c r="Z82" s="7">
        <f>MAX(Full_Data[[#This Row],[East Fortune]:[Midlands]])</f>
        <v>31.451352541587177</v>
      </c>
    </row>
    <row r="83" spans="1:26" ht="20.100000000000001" customHeight="1" x14ac:dyDescent="0.25">
      <c r="A83" s="3">
        <f>_xlfn.RANK.EQ(Full_Data[[#This Row],[Best]],Z:Z,0)</f>
        <v>82</v>
      </c>
      <c r="B83" s="4">
        <v>102</v>
      </c>
      <c r="C83" s="3" t="s">
        <v>2</v>
      </c>
      <c r="D83" s="3">
        <f>COUNTIFS(C:C,Full_Data[[#This Row],[Class]],Z:Z,"&gt;"&amp;Full_Data[[#This Row],[Best]])+1</f>
        <v>46</v>
      </c>
      <c r="F83" s="5" t="s">
        <v>135</v>
      </c>
      <c r="G83" s="5" t="s">
        <v>136</v>
      </c>
      <c r="J83" s="6">
        <v>31.050999380455909</v>
      </c>
      <c r="Z83" s="7">
        <f>MAX(Full_Data[[#This Row],[East Fortune]:[Midlands]])</f>
        <v>31.050999380455909</v>
      </c>
    </row>
    <row r="84" spans="1:26" ht="20.100000000000001" customHeight="1" x14ac:dyDescent="0.25">
      <c r="A84" s="3">
        <f>_xlfn.RANK.EQ(Full_Data[[#This Row],[Best]],Z:Z,0)</f>
        <v>83</v>
      </c>
      <c r="B84" s="4">
        <v>188</v>
      </c>
      <c r="C84" s="3" t="s">
        <v>2</v>
      </c>
      <c r="D84" s="3">
        <f>COUNTIFS(C:C,Full_Data[[#This Row],[Class]],Z:Z,"&gt;"&amp;Full_Data[[#This Row],[Best]])+1</f>
        <v>47</v>
      </c>
      <c r="F84" s="5" t="s">
        <v>243</v>
      </c>
      <c r="G84" s="5" t="s">
        <v>244</v>
      </c>
      <c r="M84" s="6">
        <v>30.886437101805271</v>
      </c>
      <c r="Z84" s="7">
        <f>MAX(Full_Data[[#This Row],[East Fortune]:[Midlands]])</f>
        <v>30.886437101805271</v>
      </c>
    </row>
    <row r="85" spans="1:26" ht="20.100000000000001" customHeight="1" x14ac:dyDescent="0.25">
      <c r="A85" s="3">
        <f>_xlfn.RANK.EQ(Full_Data[[#This Row],[Best]],Z:Z,0)</f>
        <v>84</v>
      </c>
      <c r="B85" s="4">
        <v>209</v>
      </c>
      <c r="C85" s="3" t="s">
        <v>2</v>
      </c>
      <c r="D85" s="3">
        <f>COUNTIFS(C:C,Full_Data[[#This Row],[Class]],Z:Z,"&gt;"&amp;Full_Data[[#This Row],[Best]])+1</f>
        <v>48</v>
      </c>
      <c r="F85" s="5" t="s">
        <v>297</v>
      </c>
      <c r="G85" s="5" t="s">
        <v>298</v>
      </c>
      <c r="N85" s="6">
        <v>30.771000000000001</v>
      </c>
      <c r="Z85" s="7">
        <f>MAX(Full_Data[[#This Row],[East Fortune]:[Midlands]])</f>
        <v>30.771000000000001</v>
      </c>
    </row>
    <row r="86" spans="1:26" ht="20.100000000000001" customHeight="1" x14ac:dyDescent="0.25">
      <c r="A86" s="3">
        <f>_xlfn.RANK.EQ(Full_Data[[#This Row],[Best]],Z:Z,0)</f>
        <v>85</v>
      </c>
      <c r="B86" s="4">
        <v>319</v>
      </c>
      <c r="C86" s="3" t="s">
        <v>2</v>
      </c>
      <c r="D86" s="3">
        <f>COUNTIFS(C:C,Full_Data[[#This Row],[Class]],Z:Z,"&gt;"&amp;Full_Data[[#This Row],[Best]])+1</f>
        <v>49</v>
      </c>
      <c r="F86" s="5" t="s">
        <v>137</v>
      </c>
      <c r="G86" s="5" t="s">
        <v>138</v>
      </c>
      <c r="J86" s="6">
        <v>30.737785588752196</v>
      </c>
      <c r="Z86" s="7">
        <f>MAX(Full_Data[[#This Row],[East Fortune]:[Midlands]])</f>
        <v>30.737785588752196</v>
      </c>
    </row>
    <row r="87" spans="1:26" ht="20.100000000000001" customHeight="1" x14ac:dyDescent="0.25">
      <c r="A87" s="3">
        <f>_xlfn.RANK.EQ(Full_Data[[#This Row],[Best]],Z:Z,0)</f>
        <v>86</v>
      </c>
      <c r="B87" s="4">
        <v>269</v>
      </c>
      <c r="C87" s="3" t="s">
        <v>2</v>
      </c>
      <c r="D87" s="3">
        <f>COUNTIFS(C:C,Full_Data[[#This Row],[Class]],Z:Z,"&gt;"&amp;Full_Data[[#This Row],[Best]])+1</f>
        <v>50</v>
      </c>
      <c r="F87" s="5" t="s">
        <v>188</v>
      </c>
      <c r="G87" s="5" t="s">
        <v>186</v>
      </c>
      <c r="K87" s="6">
        <v>30.490341027475491</v>
      </c>
      <c r="Z87" s="7">
        <f>MAX(Full_Data[[#This Row],[East Fortune]:[Midlands]])</f>
        <v>30.490341027475491</v>
      </c>
    </row>
    <row r="88" spans="1:26" ht="20.100000000000001" customHeight="1" x14ac:dyDescent="0.25">
      <c r="A88" s="3">
        <f>_xlfn.RANK.EQ(Full_Data[[#This Row],[Best]],Z:Z,0)</f>
        <v>87</v>
      </c>
      <c r="B88" s="4">
        <v>165</v>
      </c>
      <c r="C88" s="3" t="s">
        <v>2</v>
      </c>
      <c r="D88" s="3">
        <f>COUNTIFS(C:C,Full_Data[[#This Row],[Class]],Z:Z,"&gt;"&amp;Full_Data[[#This Row],[Best]])+1</f>
        <v>51</v>
      </c>
      <c r="F88" s="5" t="s">
        <v>299</v>
      </c>
      <c r="G88" s="5" t="s">
        <v>300</v>
      </c>
      <c r="N88" s="6">
        <v>30.456428365831695</v>
      </c>
      <c r="Z88" s="7">
        <f>MAX(Full_Data[[#This Row],[East Fortune]:[Midlands]])</f>
        <v>30.456428365831695</v>
      </c>
    </row>
    <row r="89" spans="1:26" ht="20.100000000000001" customHeight="1" x14ac:dyDescent="0.25">
      <c r="A89" s="3">
        <f>_xlfn.RANK.EQ(Full_Data[[#This Row],[Best]],Z:Z,0)</f>
        <v>88</v>
      </c>
      <c r="B89" s="4">
        <v>181</v>
      </c>
      <c r="C89" s="3" t="s">
        <v>2</v>
      </c>
      <c r="D89" s="3">
        <f>COUNTIFS(C:C,Full_Data[[#This Row],[Class]],Z:Z,"&gt;"&amp;Full_Data[[#This Row],[Best]])+1</f>
        <v>52</v>
      </c>
      <c r="F89" s="5" t="s">
        <v>245</v>
      </c>
      <c r="G89" s="5" t="s">
        <v>246</v>
      </c>
      <c r="M89" s="6">
        <v>30.453003251708804</v>
      </c>
      <c r="Z89" s="7">
        <f>MAX(Full_Data[[#This Row],[East Fortune]:[Midlands]])</f>
        <v>30.453003251708804</v>
      </c>
    </row>
    <row r="90" spans="1:26" ht="20.100000000000001" customHeight="1" x14ac:dyDescent="0.25">
      <c r="A90" s="3">
        <f>_xlfn.RANK.EQ(Full_Data[[#This Row],[Best]],Z:Z,0)</f>
        <v>89</v>
      </c>
      <c r="B90" s="4">
        <v>177</v>
      </c>
      <c r="C90" s="3" t="s">
        <v>2</v>
      </c>
      <c r="D90" s="3">
        <f>COUNTIFS(C:C,Full_Data[[#This Row],[Class]],Z:Z,"&gt;"&amp;Full_Data[[#This Row],[Best]])+1</f>
        <v>53</v>
      </c>
      <c r="F90" s="5" t="s">
        <v>139</v>
      </c>
      <c r="G90" s="5" t="s">
        <v>140</v>
      </c>
      <c r="J90" s="6">
        <v>30.134634719141655</v>
      </c>
      <c r="Z90" s="7">
        <f>MAX(Full_Data[[#This Row],[East Fortune]:[Midlands]])</f>
        <v>30.134634719141655</v>
      </c>
    </row>
    <row r="91" spans="1:26" ht="20.100000000000001" customHeight="1" x14ac:dyDescent="0.25">
      <c r="A91" s="3">
        <f>_xlfn.RANK.EQ(Full_Data[[#This Row],[Best]],Z:Z,0)</f>
        <v>90</v>
      </c>
      <c r="B91" s="4">
        <v>134</v>
      </c>
      <c r="C91" s="3" t="s">
        <v>2</v>
      </c>
      <c r="D91" s="3">
        <f>COUNTIFS(C:C,Full_Data[[#This Row],[Class]],Z:Z,"&gt;"&amp;Full_Data[[#This Row],[Best]])+1</f>
        <v>54</v>
      </c>
      <c r="F91" s="5" t="s">
        <v>153</v>
      </c>
      <c r="G91" s="5" t="s">
        <v>154</v>
      </c>
      <c r="J91" s="6">
        <v>27.597334185980415</v>
      </c>
      <c r="M91" s="6">
        <v>30.114611732094971</v>
      </c>
      <c r="Z91" s="7">
        <f>MAX(Full_Data[[#This Row],[East Fortune]:[Midlands]])</f>
        <v>30.114611732094971</v>
      </c>
    </row>
    <row r="92" spans="1:26" ht="20.100000000000001" customHeight="1" x14ac:dyDescent="0.25">
      <c r="A92" s="3">
        <f>_xlfn.RANK.EQ(Full_Data[[#This Row],[Best]],Z:Z,0)</f>
        <v>91</v>
      </c>
      <c r="B92" s="4">
        <v>378</v>
      </c>
      <c r="C92" s="3" t="s">
        <v>2</v>
      </c>
      <c r="D92" s="3">
        <f>COUNTIFS(C:C,Full_Data[[#This Row],[Class]],Z:Z,"&gt;"&amp;Full_Data[[#This Row],[Best]])+1</f>
        <v>55</v>
      </c>
      <c r="F92" s="5" t="s">
        <v>301</v>
      </c>
      <c r="G92" s="5" t="s">
        <v>302</v>
      </c>
      <c r="N92" s="6">
        <v>30.087684269026699</v>
      </c>
      <c r="Z92" s="7">
        <f>MAX(Full_Data[[#This Row],[East Fortune]:[Midlands]])</f>
        <v>30.087684269026699</v>
      </c>
    </row>
    <row r="93" spans="1:26" ht="20.100000000000001" customHeight="1" x14ac:dyDescent="0.25">
      <c r="A93" s="3">
        <f>_xlfn.RANK.EQ(Full_Data[[#This Row],[Best]],Z:Z,0)</f>
        <v>92</v>
      </c>
      <c r="B93" s="4">
        <v>94</v>
      </c>
      <c r="C93" s="3" t="s">
        <v>2</v>
      </c>
      <c r="D93" s="3">
        <f>COUNTIFS(C:C,Full_Data[[#This Row],[Class]],Z:Z,"&gt;"&amp;Full_Data[[#This Row],[Best]])+1</f>
        <v>56</v>
      </c>
      <c r="F93" s="5" t="s">
        <v>399</v>
      </c>
      <c r="G93" s="5" t="s">
        <v>400</v>
      </c>
      <c r="P93" s="6">
        <v>29.961023858282754</v>
      </c>
      <c r="Z93" s="7">
        <f>MAX(Full_Data[[#This Row],[East Fortune]:[Midlands]])</f>
        <v>29.961023858282754</v>
      </c>
    </row>
    <row r="94" spans="1:26" ht="20.100000000000001" customHeight="1" x14ac:dyDescent="0.25">
      <c r="A94" s="3">
        <f>_xlfn.RANK.EQ(Full_Data[[#This Row],[Best]],Z:Z,0)</f>
        <v>93</v>
      </c>
      <c r="B94" s="4">
        <v>121</v>
      </c>
      <c r="C94" s="3" t="s">
        <v>2</v>
      </c>
      <c r="D94" s="3">
        <f>COUNTIFS(C:C,Full_Data[[#This Row],[Class]],Z:Z,"&gt;"&amp;Full_Data[[#This Row],[Best]])+1</f>
        <v>57</v>
      </c>
      <c r="F94" s="5" t="s">
        <v>141</v>
      </c>
      <c r="G94" s="5" t="s">
        <v>136</v>
      </c>
      <c r="J94" s="6">
        <v>29.774181234351669</v>
      </c>
      <c r="Z94" s="7">
        <f>MAX(Full_Data[[#This Row],[East Fortune]:[Midlands]])</f>
        <v>29.774181234351669</v>
      </c>
    </row>
    <row r="95" spans="1:26" ht="20.100000000000001" customHeight="1" x14ac:dyDescent="0.25">
      <c r="A95" s="3">
        <f>_xlfn.RANK.EQ(Full_Data[[#This Row],[Best]],Z:Z,0)</f>
        <v>94</v>
      </c>
      <c r="B95" s="4">
        <v>124</v>
      </c>
      <c r="C95" s="3" t="s">
        <v>2</v>
      </c>
      <c r="D95" s="3">
        <f>COUNTIFS(C:C,Full_Data[[#This Row],[Class]],Z:Z,"&gt;"&amp;Full_Data[[#This Row],[Best]])+1</f>
        <v>58</v>
      </c>
      <c r="F95" s="5" t="s">
        <v>87</v>
      </c>
      <c r="G95" s="5" t="s">
        <v>88</v>
      </c>
      <c r="I95" s="6">
        <v>29.701786819926724</v>
      </c>
      <c r="Z95" s="7">
        <f>MAX(Full_Data[[#This Row],[East Fortune]:[Midlands]])</f>
        <v>29.701786819926724</v>
      </c>
    </row>
    <row r="96" spans="1:26" ht="20.100000000000001" customHeight="1" x14ac:dyDescent="0.25">
      <c r="A96" s="3">
        <f>_xlfn.RANK.EQ(Full_Data[[#This Row],[Best]],Z:Z,0)</f>
        <v>95</v>
      </c>
      <c r="B96" s="4">
        <v>58</v>
      </c>
      <c r="C96" s="3" t="s">
        <v>2</v>
      </c>
      <c r="D96" s="3">
        <f>COUNTIFS(C:C,Full_Data[[#This Row],[Class]],Z:Z,"&gt;"&amp;Full_Data[[#This Row],[Best]])+1</f>
        <v>59</v>
      </c>
      <c r="F96" s="5" t="s">
        <v>189</v>
      </c>
      <c r="G96" s="5" t="s">
        <v>190</v>
      </c>
      <c r="K96" s="6">
        <v>29.694596169147292</v>
      </c>
      <c r="Z96" s="7">
        <f>MAX(Full_Data[[#This Row],[East Fortune]:[Midlands]])</f>
        <v>29.694596169147292</v>
      </c>
    </row>
    <row r="97" spans="1:26" ht="20.100000000000001" customHeight="1" x14ac:dyDescent="0.25">
      <c r="A97" s="3">
        <f>_xlfn.RANK.EQ(Full_Data[[#This Row],[Best]],Z:Z,0)</f>
        <v>96</v>
      </c>
      <c r="B97" s="4">
        <v>100</v>
      </c>
      <c r="C97" s="3" t="s">
        <v>2</v>
      </c>
      <c r="D97" s="3">
        <f>COUNTIFS(C:C,Full_Data[[#This Row],[Class]],Z:Z,"&gt;"&amp;Full_Data[[#This Row],[Best]])+1</f>
        <v>60</v>
      </c>
      <c r="F97" s="5" t="s">
        <v>303</v>
      </c>
      <c r="G97" s="5" t="s">
        <v>273</v>
      </c>
      <c r="N97" s="6">
        <v>29.622562831616154</v>
      </c>
      <c r="Z97" s="7">
        <f>MAX(Full_Data[[#This Row],[East Fortune]:[Midlands]])</f>
        <v>29.622562831616154</v>
      </c>
    </row>
    <row r="98" spans="1:26" ht="20.100000000000001" customHeight="1" x14ac:dyDescent="0.25">
      <c r="A98" s="3">
        <f>_xlfn.RANK.EQ(Full_Data[[#This Row],[Best]],Z:Z,0)</f>
        <v>97</v>
      </c>
      <c r="B98" s="4">
        <v>50</v>
      </c>
      <c r="C98" s="3" t="s">
        <v>2</v>
      </c>
      <c r="D98" s="3">
        <f>COUNTIFS(C:C,Full_Data[[#This Row],[Class]],Z:Z,"&gt;"&amp;Full_Data[[#This Row],[Best]])+1</f>
        <v>61</v>
      </c>
      <c r="F98" s="5" t="s">
        <v>97</v>
      </c>
      <c r="G98" s="5" t="s">
        <v>71</v>
      </c>
      <c r="I98" s="6">
        <v>26.18</v>
      </c>
      <c r="O98" s="6">
        <v>29.6</v>
      </c>
      <c r="Z98" s="7">
        <f>MAX(Full_Data[[#This Row],[East Fortune]:[Midlands]])</f>
        <v>29.6</v>
      </c>
    </row>
    <row r="99" spans="1:26" ht="20.100000000000001" customHeight="1" x14ac:dyDescent="0.25">
      <c r="A99" s="3">
        <f>_xlfn.RANK.EQ(Full_Data[[#This Row],[Best]],Z:Z,0)</f>
        <v>97</v>
      </c>
      <c r="B99" s="4">
        <v>225</v>
      </c>
      <c r="C99" s="3" t="s">
        <v>2</v>
      </c>
      <c r="D99" s="3">
        <f>COUNTIFS(C:C,Full_Data[[#This Row],[Class]],Z:Z,"&gt;"&amp;Full_Data[[#This Row],[Best]])+1</f>
        <v>61</v>
      </c>
      <c r="F99" s="5" t="s">
        <v>373</v>
      </c>
      <c r="G99" s="5" t="s">
        <v>374</v>
      </c>
      <c r="O99" s="6">
        <v>29.6</v>
      </c>
      <c r="Z99" s="7">
        <f>MAX(Full_Data[[#This Row],[East Fortune]:[Midlands]])</f>
        <v>29.6</v>
      </c>
    </row>
    <row r="100" spans="1:26" ht="20.100000000000001" customHeight="1" x14ac:dyDescent="0.25">
      <c r="A100" s="3">
        <f>_xlfn.RANK.EQ(Full_Data[[#This Row],[Best]],Z:Z,0)</f>
        <v>99</v>
      </c>
      <c r="B100" s="4">
        <v>78</v>
      </c>
      <c r="C100" s="3" t="s">
        <v>2</v>
      </c>
      <c r="D100" s="3">
        <f>COUNTIFS(C:C,Full_Data[[#This Row],[Class]],Z:Z,"&gt;"&amp;Full_Data[[#This Row],[Best]])+1</f>
        <v>63</v>
      </c>
      <c r="F100" s="5" t="s">
        <v>304</v>
      </c>
      <c r="G100" s="5" t="s">
        <v>284</v>
      </c>
      <c r="N100" s="6">
        <v>29.598129364725779</v>
      </c>
      <c r="P100" s="6">
        <v>24.6</v>
      </c>
      <c r="Z100" s="7">
        <f>MAX(Full_Data[[#This Row],[East Fortune]:[Midlands]])</f>
        <v>29.598129364725779</v>
      </c>
    </row>
    <row r="101" spans="1:26" ht="20.100000000000001" customHeight="1" x14ac:dyDescent="0.25">
      <c r="A101" s="3">
        <f>_xlfn.RANK.EQ(Full_Data[[#This Row],[Best]],Z:Z,0)</f>
        <v>100</v>
      </c>
      <c r="B101" s="4">
        <v>184</v>
      </c>
      <c r="C101" s="3" t="s">
        <v>2</v>
      </c>
      <c r="D101" s="3">
        <f>COUNTIFS(C:C,Full_Data[[#This Row],[Class]],Z:Z,"&gt;"&amp;Full_Data[[#This Row],[Best]])+1</f>
        <v>64</v>
      </c>
      <c r="F101" s="5" t="s">
        <v>305</v>
      </c>
      <c r="G101" s="5" t="s">
        <v>306</v>
      </c>
      <c r="N101" s="6">
        <v>29.488068579723844</v>
      </c>
      <c r="O101" s="6">
        <v>28.082688020708979</v>
      </c>
      <c r="Z101" s="7">
        <f>MAX(Full_Data[[#This Row],[East Fortune]:[Midlands]])</f>
        <v>29.488068579723844</v>
      </c>
    </row>
    <row r="102" spans="1:26" ht="20.100000000000001" customHeight="1" x14ac:dyDescent="0.25">
      <c r="A102" s="3">
        <f>_xlfn.RANK.EQ(Full_Data[[#This Row],[Best]],Z:Z,0)</f>
        <v>101</v>
      </c>
      <c r="B102" s="4">
        <v>383</v>
      </c>
      <c r="C102" s="3" t="s">
        <v>2</v>
      </c>
      <c r="D102" s="3">
        <f>COUNTIFS(C:C,Full_Data[[#This Row],[Class]],Z:Z,"&gt;"&amp;Full_Data[[#This Row],[Best]])+1</f>
        <v>65</v>
      </c>
      <c r="F102" s="5" t="s">
        <v>307</v>
      </c>
      <c r="G102" s="5" t="s">
        <v>308</v>
      </c>
      <c r="N102" s="6">
        <v>29.225073612772146</v>
      </c>
      <c r="Z102" s="7">
        <f>MAX(Full_Data[[#This Row],[East Fortune]:[Midlands]])</f>
        <v>29.225073612772146</v>
      </c>
    </row>
    <row r="103" spans="1:26" ht="20.100000000000001" customHeight="1" x14ac:dyDescent="0.25">
      <c r="A103" s="3">
        <f>_xlfn.RANK.EQ(Full_Data[[#This Row],[Best]],Z:Z,0)</f>
        <v>102</v>
      </c>
      <c r="B103" s="4">
        <v>149</v>
      </c>
      <c r="C103" s="3" t="s">
        <v>2</v>
      </c>
      <c r="D103" s="3">
        <f>COUNTIFS(C:C,Full_Data[[#This Row],[Class]],Z:Z,"&gt;"&amp;Full_Data[[#This Row],[Best]])+1</f>
        <v>66</v>
      </c>
      <c r="F103" s="5" t="s">
        <v>193</v>
      </c>
      <c r="G103" s="5" t="s">
        <v>194</v>
      </c>
      <c r="K103" s="6">
        <v>29.156738426804662</v>
      </c>
      <c r="Z103" s="7">
        <f>MAX(Full_Data[[#This Row],[East Fortune]:[Midlands]])</f>
        <v>29.156738426804662</v>
      </c>
    </row>
    <row r="104" spans="1:26" ht="20.100000000000001" customHeight="1" x14ac:dyDescent="0.25">
      <c r="A104" s="3">
        <f>_xlfn.RANK.EQ(Full_Data[[#This Row],[Best]],Z:Z,0)</f>
        <v>103</v>
      </c>
      <c r="B104" s="4">
        <v>195</v>
      </c>
      <c r="C104" s="3" t="s">
        <v>2</v>
      </c>
      <c r="D104" s="3">
        <f>COUNTIFS(C:C,Full_Data[[#This Row],[Class]],Z:Z,"&gt;"&amp;Full_Data[[#This Row],[Best]])+1</f>
        <v>67</v>
      </c>
      <c r="F104" s="5" t="s">
        <v>309</v>
      </c>
      <c r="G104" s="5" t="s">
        <v>294</v>
      </c>
      <c r="N104" s="6">
        <v>29.111237962024965</v>
      </c>
      <c r="Z104" s="7">
        <f>MAX(Full_Data[[#This Row],[East Fortune]:[Midlands]])</f>
        <v>29.111237962024965</v>
      </c>
    </row>
    <row r="105" spans="1:26" ht="20.100000000000001" customHeight="1" x14ac:dyDescent="0.25">
      <c r="A105" s="3">
        <f>_xlfn.RANK.EQ(Full_Data[[#This Row],[Best]],Z:Z,0)</f>
        <v>104</v>
      </c>
      <c r="B105" s="4">
        <v>337</v>
      </c>
      <c r="C105" s="3" t="s">
        <v>2</v>
      </c>
      <c r="D105" s="3">
        <f>COUNTIFS(C:C,Full_Data[[#This Row],[Class]],Z:Z,"&gt;"&amp;Full_Data[[#This Row],[Best]])+1</f>
        <v>68</v>
      </c>
      <c r="F105" s="5" t="s">
        <v>310</v>
      </c>
      <c r="G105" s="5" t="s">
        <v>311</v>
      </c>
      <c r="N105" s="6">
        <v>29.011533695963756</v>
      </c>
      <c r="Z105" s="7">
        <f>MAX(Full_Data[[#This Row],[East Fortune]:[Midlands]])</f>
        <v>29.011533695963756</v>
      </c>
    </row>
    <row r="106" spans="1:26" ht="20.100000000000001" customHeight="1" x14ac:dyDescent="0.25">
      <c r="A106" s="3">
        <f>_xlfn.RANK.EQ(Full_Data[[#This Row],[Best]],Z:Z,0)</f>
        <v>105</v>
      </c>
      <c r="B106" s="4">
        <v>178</v>
      </c>
      <c r="C106" s="3" t="s">
        <v>2</v>
      </c>
      <c r="D106" s="3">
        <f>COUNTIFS(C:C,Full_Data[[#This Row],[Class]],Z:Z,"&gt;"&amp;Full_Data[[#This Row],[Best]])+1</f>
        <v>69</v>
      </c>
      <c r="F106" s="5" t="s">
        <v>142</v>
      </c>
      <c r="G106" s="5" t="s">
        <v>142</v>
      </c>
      <c r="J106" s="6">
        <v>29</v>
      </c>
      <c r="Z106" s="7">
        <f>MAX(Full_Data[[#This Row],[East Fortune]:[Midlands]])</f>
        <v>29</v>
      </c>
    </row>
    <row r="107" spans="1:26" ht="20.100000000000001" customHeight="1" x14ac:dyDescent="0.25">
      <c r="A107" s="3">
        <f>_xlfn.RANK.EQ(Full_Data[[#This Row],[Best]],Z:Z,0)</f>
        <v>106</v>
      </c>
      <c r="B107" s="4">
        <v>335</v>
      </c>
      <c r="C107" s="3" t="s">
        <v>2</v>
      </c>
      <c r="D107" s="3">
        <f>COUNTIFS(C:C,Full_Data[[#This Row],[Class]],Z:Z,"&gt;"&amp;Full_Data[[#This Row],[Best]])+1</f>
        <v>70</v>
      </c>
      <c r="F107" s="5" t="s">
        <v>312</v>
      </c>
      <c r="G107" s="5" t="s">
        <v>271</v>
      </c>
      <c r="N107" s="6">
        <v>28.874452869725094</v>
      </c>
      <c r="Z107" s="7">
        <f>MAX(Full_Data[[#This Row],[East Fortune]:[Midlands]])</f>
        <v>28.874452869725094</v>
      </c>
    </row>
    <row r="108" spans="1:26" ht="20.100000000000001" customHeight="1" x14ac:dyDescent="0.25">
      <c r="A108" s="3">
        <f>_xlfn.RANK.EQ(Full_Data[[#This Row],[Best]],Z:Z,0)</f>
        <v>107</v>
      </c>
      <c r="B108" s="4">
        <v>77</v>
      </c>
      <c r="C108" s="3" t="s">
        <v>2</v>
      </c>
      <c r="D108" s="3">
        <f>COUNTIFS(C:C,Full_Data[[#This Row],[Class]],Z:Z,"&gt;"&amp;Full_Data[[#This Row],[Best]])+1</f>
        <v>71</v>
      </c>
      <c r="F108" s="5" t="s">
        <v>41</v>
      </c>
      <c r="G108" s="5" t="s">
        <v>42</v>
      </c>
      <c r="H108" s="6">
        <v>28.772911075479943</v>
      </c>
      <c r="Z108" s="7">
        <f>MAX(Full_Data[[#This Row],[East Fortune]:[Midlands]])</f>
        <v>28.772911075479943</v>
      </c>
    </row>
    <row r="109" spans="1:26" ht="20.100000000000001" customHeight="1" x14ac:dyDescent="0.25">
      <c r="A109" s="3">
        <f>_xlfn.RANK.EQ(Full_Data[[#This Row],[Best]],Z:Z,0)</f>
        <v>108</v>
      </c>
      <c r="B109" s="4">
        <v>223</v>
      </c>
      <c r="C109" s="3" t="s">
        <v>2</v>
      </c>
      <c r="D109" s="3">
        <f>COUNTIFS(C:C,Full_Data[[#This Row],[Class]],Z:Z,"&gt;"&amp;Full_Data[[#This Row],[Best]])+1</f>
        <v>72</v>
      </c>
      <c r="F109" s="5" t="s">
        <v>247</v>
      </c>
      <c r="G109" s="5" t="s">
        <v>248</v>
      </c>
      <c r="M109" s="6">
        <v>28.756000000000004</v>
      </c>
      <c r="Z109" s="7">
        <f>MAX(Full_Data[[#This Row],[East Fortune]:[Midlands]])</f>
        <v>28.756000000000004</v>
      </c>
    </row>
    <row r="110" spans="1:26" ht="20.100000000000001" customHeight="1" x14ac:dyDescent="0.25">
      <c r="A110" s="3">
        <f>_xlfn.RANK.EQ(Full_Data[[#This Row],[Best]],Z:Z,0)</f>
        <v>109</v>
      </c>
      <c r="B110" s="4">
        <v>144</v>
      </c>
      <c r="C110" s="3" t="s">
        <v>2</v>
      </c>
      <c r="D110" s="3">
        <f>COUNTIFS(C:C,Full_Data[[#This Row],[Class]],Z:Z,"&gt;"&amp;Full_Data[[#This Row],[Best]])+1</f>
        <v>73</v>
      </c>
      <c r="F110" s="5" t="s">
        <v>89</v>
      </c>
      <c r="G110" s="5" t="s">
        <v>90</v>
      </c>
      <c r="I110" s="6">
        <v>28.326941660287336</v>
      </c>
      <c r="O110" s="6">
        <v>28.696486824088979</v>
      </c>
      <c r="Z110" s="7">
        <f>MAX(Full_Data[[#This Row],[East Fortune]:[Midlands]])</f>
        <v>28.696486824088979</v>
      </c>
    </row>
    <row r="111" spans="1:26" ht="20.100000000000001" customHeight="1" x14ac:dyDescent="0.25">
      <c r="A111" s="3">
        <f>_xlfn.RANK.EQ(Full_Data[[#This Row],[Best]],Z:Z,0)</f>
        <v>110</v>
      </c>
      <c r="B111" s="4">
        <v>321</v>
      </c>
      <c r="C111" s="3" t="s">
        <v>2</v>
      </c>
      <c r="D111" s="3">
        <f>COUNTIFS(C:C,Full_Data[[#This Row],[Class]],Z:Z,"&gt;"&amp;Full_Data[[#This Row],[Best]])+1</f>
        <v>74</v>
      </c>
      <c r="F111" s="5" t="s">
        <v>143</v>
      </c>
      <c r="G111" s="5" t="s">
        <v>144</v>
      </c>
      <c r="J111" s="6">
        <v>28.651388571701716</v>
      </c>
      <c r="Z111" s="7">
        <f>MAX(Full_Data[[#This Row],[East Fortune]:[Midlands]])</f>
        <v>28.651388571701716</v>
      </c>
    </row>
    <row r="112" spans="1:26" ht="20.100000000000001" customHeight="1" x14ac:dyDescent="0.25">
      <c r="A112" s="3">
        <f>_xlfn.RANK.EQ(Full_Data[[#This Row],[Best]],Z:Z,0)</f>
        <v>111</v>
      </c>
      <c r="B112" s="4">
        <v>285</v>
      </c>
      <c r="C112" s="3" t="s">
        <v>2</v>
      </c>
      <c r="D112" s="3">
        <f>COUNTIFS(C:C,Full_Data[[#This Row],[Class]],Z:Z,"&gt;"&amp;Full_Data[[#This Row],[Best]])+1</f>
        <v>75</v>
      </c>
      <c r="F112" s="5" t="s">
        <v>375</v>
      </c>
      <c r="G112" s="5" t="s">
        <v>376</v>
      </c>
      <c r="O112" s="6">
        <v>28.603320492586871</v>
      </c>
      <c r="Z112" s="7">
        <f>MAX(Full_Data[[#This Row],[East Fortune]:[Midlands]])</f>
        <v>28.603320492586871</v>
      </c>
    </row>
    <row r="113" spans="1:26" ht="20.100000000000001" customHeight="1" x14ac:dyDescent="0.25">
      <c r="A113" s="3">
        <f>_xlfn.RANK.EQ(Full_Data[[#This Row],[Best]],Z:Z,0)</f>
        <v>112</v>
      </c>
      <c r="B113" s="4">
        <v>326</v>
      </c>
      <c r="C113" s="3" t="s">
        <v>2</v>
      </c>
      <c r="D113" s="3">
        <f>COUNTIFS(C:C,Full_Data[[#This Row],[Class]],Z:Z,"&gt;"&amp;Full_Data[[#This Row],[Best]])+1</f>
        <v>76</v>
      </c>
      <c r="F113" s="5" t="s">
        <v>145</v>
      </c>
      <c r="G113" s="5" t="s">
        <v>146</v>
      </c>
      <c r="J113" s="6">
        <v>28.576270203591047</v>
      </c>
      <c r="Z113" s="7">
        <f>MAX(Full_Data[[#This Row],[East Fortune]:[Midlands]])</f>
        <v>28.576270203591047</v>
      </c>
    </row>
    <row r="114" spans="1:26" ht="20.100000000000001" customHeight="1" x14ac:dyDescent="0.25">
      <c r="A114" s="3">
        <f>_xlfn.RANK.EQ(Full_Data[[#This Row],[Best]],Z:Z,0)</f>
        <v>113</v>
      </c>
      <c r="B114" s="4">
        <v>390</v>
      </c>
      <c r="C114" s="3" t="s">
        <v>2</v>
      </c>
      <c r="D114" s="3">
        <f>COUNTIFS(C:C,Full_Data[[#This Row],[Class]],Z:Z,"&gt;"&amp;Full_Data[[#This Row],[Best]])+1</f>
        <v>77</v>
      </c>
      <c r="F114" s="5" t="s">
        <v>313</v>
      </c>
      <c r="G114" s="5" t="s">
        <v>314</v>
      </c>
      <c r="N114" s="6">
        <v>28.562731460993696</v>
      </c>
      <c r="Z114" s="7">
        <f>MAX(Full_Data[[#This Row],[East Fortune]:[Midlands]])</f>
        <v>28.562731460993696</v>
      </c>
    </row>
    <row r="115" spans="1:26" ht="20.100000000000001" customHeight="1" x14ac:dyDescent="0.25">
      <c r="A115" s="3">
        <f>_xlfn.RANK.EQ(Full_Data[[#This Row],[Best]],Z:Z,0)</f>
        <v>114</v>
      </c>
      <c r="B115" s="4">
        <v>129</v>
      </c>
      <c r="C115" s="3" t="s">
        <v>2</v>
      </c>
      <c r="D115" s="3">
        <f>COUNTIFS(C:C,Full_Data[[#This Row],[Class]],Z:Z,"&gt;"&amp;Full_Data[[#This Row],[Best]])+1</f>
        <v>78</v>
      </c>
      <c r="F115" s="5" t="s">
        <v>93</v>
      </c>
      <c r="G115" s="5" t="s">
        <v>80</v>
      </c>
      <c r="I115" s="6">
        <v>27.221943539630836</v>
      </c>
      <c r="O115" s="6">
        <v>28.551524421346144</v>
      </c>
      <c r="Z115" s="7">
        <f>MAX(Full_Data[[#This Row],[East Fortune]:[Midlands]])</f>
        <v>28.551524421346144</v>
      </c>
    </row>
    <row r="116" spans="1:26" ht="20.100000000000001" customHeight="1" x14ac:dyDescent="0.25">
      <c r="A116" s="3">
        <f>_xlfn.RANK.EQ(Full_Data[[#This Row],[Best]],Z:Z,0)</f>
        <v>115</v>
      </c>
      <c r="B116" s="4">
        <v>130</v>
      </c>
      <c r="C116" s="3" t="s">
        <v>2</v>
      </c>
      <c r="D116" s="3">
        <f>COUNTIFS(C:C,Full_Data[[#This Row],[Class]],Z:Z,"&gt;"&amp;Full_Data[[#This Row],[Best]])+1</f>
        <v>79</v>
      </c>
      <c r="F116" s="5" t="s">
        <v>401</v>
      </c>
      <c r="G116" s="5" t="s">
        <v>402</v>
      </c>
      <c r="P116" s="6">
        <v>28.404628971764691</v>
      </c>
      <c r="Z116" s="7">
        <f>MAX(Full_Data[[#This Row],[East Fortune]:[Midlands]])</f>
        <v>28.404628971764691</v>
      </c>
    </row>
    <row r="117" spans="1:26" ht="20.100000000000001" customHeight="1" x14ac:dyDescent="0.25">
      <c r="A117" s="3">
        <f>_xlfn.RANK.EQ(Full_Data[[#This Row],[Best]],Z:Z,0)</f>
        <v>116</v>
      </c>
      <c r="B117" s="4">
        <v>167</v>
      </c>
      <c r="C117" s="3" t="s">
        <v>2</v>
      </c>
      <c r="D117" s="3">
        <f>COUNTIFS(C:C,Full_Data[[#This Row],[Class]],Z:Z,"&gt;"&amp;Full_Data[[#This Row],[Best]])+1</f>
        <v>80</v>
      </c>
      <c r="F117" s="5" t="s">
        <v>315</v>
      </c>
      <c r="G117" s="5" t="s">
        <v>288</v>
      </c>
      <c r="N117" s="6">
        <v>28.404</v>
      </c>
      <c r="Z117" s="7">
        <f>MAX(Full_Data[[#This Row],[East Fortune]:[Midlands]])</f>
        <v>28.404</v>
      </c>
    </row>
    <row r="118" spans="1:26" ht="20.100000000000001" customHeight="1" x14ac:dyDescent="0.25">
      <c r="A118" s="3">
        <f>_xlfn.RANK.EQ(Full_Data[[#This Row],[Best]],Z:Z,0)</f>
        <v>117</v>
      </c>
      <c r="B118" s="4">
        <v>325</v>
      </c>
      <c r="C118" s="3" t="s">
        <v>2</v>
      </c>
      <c r="D118" s="3">
        <f>COUNTIFS(C:C,Full_Data[[#This Row],[Class]],Z:Z,"&gt;"&amp;Full_Data[[#This Row],[Best]])+1</f>
        <v>81</v>
      </c>
      <c r="F118" s="5" t="s">
        <v>147</v>
      </c>
      <c r="G118" s="5" t="s">
        <v>146</v>
      </c>
      <c r="J118" s="6">
        <v>28.396026173386485</v>
      </c>
      <c r="Z118" s="7">
        <f>MAX(Full_Data[[#This Row],[East Fortune]:[Midlands]])</f>
        <v>28.396026173386485</v>
      </c>
    </row>
    <row r="119" spans="1:26" ht="20.100000000000001" customHeight="1" x14ac:dyDescent="0.25">
      <c r="A119" s="3">
        <f>_xlfn.RANK.EQ(Full_Data[[#This Row],[Best]],Z:Z,0)</f>
        <v>118</v>
      </c>
      <c r="B119" s="4">
        <v>290</v>
      </c>
      <c r="C119" s="3" t="s">
        <v>2</v>
      </c>
      <c r="D119" s="3">
        <f>COUNTIFS(C:C,Full_Data[[#This Row],[Class]],Z:Z,"&gt;"&amp;Full_Data[[#This Row],[Best]])+1</f>
        <v>82</v>
      </c>
      <c r="F119" s="5" t="s">
        <v>377</v>
      </c>
      <c r="G119" s="5" t="s">
        <v>378</v>
      </c>
      <c r="O119" s="6">
        <v>28.353074667190082</v>
      </c>
      <c r="Z119" s="7">
        <f>MAX(Full_Data[[#This Row],[East Fortune]:[Midlands]])</f>
        <v>28.353074667190082</v>
      </c>
    </row>
    <row r="120" spans="1:26" ht="20.100000000000001" customHeight="1" x14ac:dyDescent="0.25">
      <c r="A120" s="3">
        <f>_xlfn.RANK.EQ(Full_Data[[#This Row],[Best]],Z:Z,0)</f>
        <v>119</v>
      </c>
      <c r="B120" s="4">
        <v>381</v>
      </c>
      <c r="C120" s="3" t="s">
        <v>26</v>
      </c>
      <c r="D120" s="3">
        <f>COUNTIFS(C:C,Full_Data[[#This Row],[Class]],Z:Z,"&gt;"&amp;Full_Data[[#This Row],[Best]])+1</f>
        <v>37</v>
      </c>
      <c r="F120" s="5" t="s">
        <v>43</v>
      </c>
      <c r="G120" s="5" t="s">
        <v>35</v>
      </c>
      <c r="H120" s="6">
        <v>28.292597020655236</v>
      </c>
      <c r="Z120" s="7">
        <f>MAX(Full_Data[[#This Row],[East Fortune]:[Midlands]])</f>
        <v>28.292597020655236</v>
      </c>
    </row>
    <row r="121" spans="1:26" ht="20.100000000000001" customHeight="1" x14ac:dyDescent="0.25">
      <c r="A121" s="3">
        <f>_xlfn.RANK.EQ(Full_Data[[#This Row],[Best]],Z:Z,0)</f>
        <v>120</v>
      </c>
      <c r="B121" s="4">
        <v>114</v>
      </c>
      <c r="C121" s="3" t="s">
        <v>2</v>
      </c>
      <c r="D121" s="3">
        <f>COUNTIFS(C:C,Full_Data[[#This Row],[Class]],Z:Z,"&gt;"&amp;Full_Data[[#This Row],[Best]])+1</f>
        <v>83</v>
      </c>
      <c r="F121" s="5" t="s">
        <v>91</v>
      </c>
      <c r="G121" s="5" t="s">
        <v>92</v>
      </c>
      <c r="I121" s="6">
        <v>28.094508615081253</v>
      </c>
      <c r="Z121" s="7">
        <f>MAX(Full_Data[[#This Row],[East Fortune]:[Midlands]])</f>
        <v>28.094508615081253</v>
      </c>
    </row>
    <row r="122" spans="1:26" ht="20.100000000000001" customHeight="1" x14ac:dyDescent="0.25">
      <c r="A122" s="3">
        <f>_xlfn.RANK.EQ(Full_Data[[#This Row],[Best]],Z:Z,0)</f>
        <v>121</v>
      </c>
      <c r="B122" s="4">
        <v>113</v>
      </c>
      <c r="C122" s="3" t="s">
        <v>2</v>
      </c>
      <c r="D122" s="3">
        <f>COUNTIFS(C:C,Full_Data[[#This Row],[Class]],Z:Z,"&gt;"&amp;Full_Data[[#This Row],[Best]])+1</f>
        <v>84</v>
      </c>
      <c r="F122" s="5" t="s">
        <v>148</v>
      </c>
      <c r="G122" s="5" t="s">
        <v>129</v>
      </c>
      <c r="J122" s="6">
        <v>28</v>
      </c>
      <c r="P122" s="6">
        <v>27.06</v>
      </c>
      <c r="Z122" s="7">
        <f>MAX(Full_Data[[#This Row],[East Fortune]:[Midlands]])</f>
        <v>28</v>
      </c>
    </row>
    <row r="123" spans="1:26" ht="20.100000000000001" customHeight="1" x14ac:dyDescent="0.25">
      <c r="A123" s="3">
        <f>_xlfn.RANK.EQ(Full_Data[[#This Row],[Best]],Z:Z,0)</f>
        <v>121</v>
      </c>
      <c r="B123" s="4">
        <v>327</v>
      </c>
      <c r="C123" s="3" t="s">
        <v>2</v>
      </c>
      <c r="D123" s="3">
        <f>COUNTIFS(C:C,Full_Data[[#This Row],[Class]],Z:Z,"&gt;"&amp;Full_Data[[#This Row],[Best]])+1</f>
        <v>84</v>
      </c>
      <c r="F123" s="5" t="s">
        <v>149</v>
      </c>
      <c r="G123" s="5" t="s">
        <v>150</v>
      </c>
      <c r="J123" s="6">
        <v>28</v>
      </c>
      <c r="Z123" s="7">
        <f>MAX(Full_Data[[#This Row],[East Fortune]:[Midlands]])</f>
        <v>28</v>
      </c>
    </row>
    <row r="124" spans="1:26" ht="20.100000000000001" customHeight="1" x14ac:dyDescent="0.25">
      <c r="A124" s="3">
        <f>_xlfn.RANK.EQ(Full_Data[[#This Row],[Best]],Z:Z,0)</f>
        <v>123</v>
      </c>
      <c r="B124" s="4">
        <v>279</v>
      </c>
      <c r="C124" s="3" t="s">
        <v>2</v>
      </c>
      <c r="D124" s="3">
        <f>COUNTIFS(C:C,Full_Data[[#This Row],[Class]],Z:Z,"&gt;"&amp;Full_Data[[#This Row],[Best]])+1</f>
        <v>86</v>
      </c>
      <c r="F124" s="5" t="s">
        <v>403</v>
      </c>
      <c r="G124" s="5" t="s">
        <v>404</v>
      </c>
      <c r="P124" s="6">
        <v>27.874255591135718</v>
      </c>
      <c r="Z124" s="7">
        <f>MAX(Full_Data[[#This Row],[East Fortune]:[Midlands]])</f>
        <v>27.874255591135718</v>
      </c>
    </row>
    <row r="125" spans="1:26" ht="20.100000000000001" customHeight="1" x14ac:dyDescent="0.25">
      <c r="A125" s="3">
        <f>_xlfn.RANK.EQ(Full_Data[[#This Row],[Best]],Z:Z,0)</f>
        <v>124</v>
      </c>
      <c r="B125" s="4">
        <v>368</v>
      </c>
      <c r="C125" s="3" t="s">
        <v>2</v>
      </c>
      <c r="D125" s="3">
        <f>COUNTIFS(C:C,Full_Data[[#This Row],[Class]],Z:Z,"&gt;"&amp;Full_Data[[#This Row],[Best]])+1</f>
        <v>87</v>
      </c>
      <c r="F125" s="5" t="s">
        <v>316</v>
      </c>
      <c r="G125" s="5" t="s">
        <v>317</v>
      </c>
      <c r="N125" s="6">
        <v>27.851982893120539</v>
      </c>
      <c r="Z125" s="7">
        <f>MAX(Full_Data[[#This Row],[East Fortune]:[Midlands]])</f>
        <v>27.851982893120539</v>
      </c>
    </row>
    <row r="126" spans="1:26" ht="20.100000000000001" customHeight="1" x14ac:dyDescent="0.25">
      <c r="A126" s="3">
        <f>_xlfn.RANK.EQ(Full_Data[[#This Row],[Best]],Z:Z,0)</f>
        <v>125</v>
      </c>
      <c r="B126" s="4">
        <v>125</v>
      </c>
      <c r="C126" s="3" t="s">
        <v>2</v>
      </c>
      <c r="D126" s="3">
        <f>COUNTIFS(C:C,Full_Data[[#This Row],[Class]],Z:Z,"&gt;"&amp;Full_Data[[#This Row],[Best]])+1</f>
        <v>88</v>
      </c>
      <c r="F126" s="5" t="s">
        <v>318</v>
      </c>
      <c r="G126" s="5" t="s">
        <v>296</v>
      </c>
      <c r="N126" s="6">
        <v>27.845573040977829</v>
      </c>
      <c r="O126" s="6">
        <v>27.175717157060966</v>
      </c>
      <c r="P126" s="6">
        <v>23.68007104127306</v>
      </c>
      <c r="Z126" s="7">
        <f>MAX(Full_Data[[#This Row],[East Fortune]:[Midlands]])</f>
        <v>27.845573040977829</v>
      </c>
    </row>
    <row r="127" spans="1:26" ht="20.100000000000001" customHeight="1" x14ac:dyDescent="0.25">
      <c r="A127" s="3">
        <f>_xlfn.RANK.EQ(Full_Data[[#This Row],[Best]],Z:Z,0)</f>
        <v>126</v>
      </c>
      <c r="B127" s="4">
        <v>174</v>
      </c>
      <c r="C127" s="3" t="s">
        <v>2</v>
      </c>
      <c r="D127" s="3">
        <f>COUNTIFS(C:C,Full_Data[[#This Row],[Class]],Z:Z,"&gt;"&amp;Full_Data[[#This Row],[Best]])+1</f>
        <v>89</v>
      </c>
      <c r="F127" s="5" t="s">
        <v>249</v>
      </c>
      <c r="G127" s="5" t="s">
        <v>250</v>
      </c>
      <c r="M127" s="6">
        <v>27.816631012197089</v>
      </c>
      <c r="Z127" s="7">
        <f>MAX(Full_Data[[#This Row],[East Fortune]:[Midlands]])</f>
        <v>27.816631012197089</v>
      </c>
    </row>
    <row r="128" spans="1:26" ht="20.100000000000001" customHeight="1" x14ac:dyDescent="0.25">
      <c r="A128" s="3">
        <f>_xlfn.RANK.EQ(Full_Data[[#This Row],[Best]],Z:Z,0)</f>
        <v>127</v>
      </c>
      <c r="B128" s="4">
        <v>363</v>
      </c>
      <c r="C128" s="3" t="s">
        <v>2</v>
      </c>
      <c r="D128" s="3">
        <f>COUNTIFS(C:C,Full_Data[[#This Row],[Class]],Z:Z,"&gt;"&amp;Full_Data[[#This Row],[Best]])+1</f>
        <v>90</v>
      </c>
      <c r="F128" s="5" t="s">
        <v>319</v>
      </c>
      <c r="G128" s="5" t="s">
        <v>320</v>
      </c>
      <c r="N128" s="6">
        <v>27.815285188331917</v>
      </c>
      <c r="Z128" s="7">
        <f>MAX(Full_Data[[#This Row],[East Fortune]:[Midlands]])</f>
        <v>27.815285188331917</v>
      </c>
    </row>
    <row r="129" spans="1:26" ht="20.100000000000001" customHeight="1" x14ac:dyDescent="0.25">
      <c r="A129" s="3">
        <f>_xlfn.RANK.EQ(Full_Data[[#This Row],[Best]],Z:Z,0)</f>
        <v>128</v>
      </c>
      <c r="B129" s="4">
        <v>328</v>
      </c>
      <c r="C129" s="3" t="s">
        <v>26</v>
      </c>
      <c r="D129" s="3">
        <f>COUNTIFS(C:C,Full_Data[[#This Row],[Class]],Z:Z,"&gt;"&amp;Full_Data[[#This Row],[Best]])+1</f>
        <v>38</v>
      </c>
      <c r="F129" s="5" t="s">
        <v>151</v>
      </c>
      <c r="G129" s="5" t="s">
        <v>152</v>
      </c>
      <c r="J129" s="6">
        <v>27.784566489644366</v>
      </c>
      <c r="Z129" s="7">
        <f>MAX(Full_Data[[#This Row],[East Fortune]:[Midlands]])</f>
        <v>27.784566489644366</v>
      </c>
    </row>
    <row r="130" spans="1:26" ht="20.100000000000001" customHeight="1" x14ac:dyDescent="0.25">
      <c r="A130" s="3">
        <f>_xlfn.RANK.EQ(Full_Data[[#This Row],[Best]],Z:Z,0)</f>
        <v>129</v>
      </c>
      <c r="B130" s="4">
        <v>314</v>
      </c>
      <c r="C130" s="3" t="s">
        <v>2</v>
      </c>
      <c r="D130" s="3">
        <f>COUNTIFS(C:C,Full_Data[[#This Row],[Class]],Z:Z,"&gt;"&amp;Full_Data[[#This Row],[Best]])+1</f>
        <v>91</v>
      </c>
      <c r="F130" s="5" t="s">
        <v>379</v>
      </c>
      <c r="G130" s="5" t="s">
        <v>88</v>
      </c>
      <c r="O130" s="6">
        <v>27.77330858415672</v>
      </c>
      <c r="Z130" s="7">
        <f>MAX(Full_Data[[#This Row],[East Fortune]:[Midlands]])</f>
        <v>27.77330858415672</v>
      </c>
    </row>
    <row r="131" spans="1:26" ht="20.100000000000001" customHeight="1" x14ac:dyDescent="0.25">
      <c r="A131" s="3">
        <f>_xlfn.RANK.EQ(Full_Data[[#This Row],[Best]],Z:Z,0)</f>
        <v>130</v>
      </c>
      <c r="B131" s="4">
        <v>120</v>
      </c>
      <c r="C131" s="3" t="s">
        <v>2</v>
      </c>
      <c r="D131" s="3">
        <f>COUNTIFS(C:C,Full_Data[[#This Row],[Class]],Z:Z,"&gt;"&amp;Full_Data[[#This Row],[Best]])+1</f>
        <v>92</v>
      </c>
      <c r="F131" s="5" t="s">
        <v>107</v>
      </c>
      <c r="G131" s="5" t="s">
        <v>108</v>
      </c>
      <c r="I131" s="6">
        <v>10.01</v>
      </c>
      <c r="O131" s="6">
        <v>27.75</v>
      </c>
      <c r="Z131" s="7">
        <f>MAX(Full_Data[[#This Row],[East Fortune]:[Midlands]])</f>
        <v>27.75</v>
      </c>
    </row>
    <row r="132" spans="1:26" ht="20.100000000000001" customHeight="1" x14ac:dyDescent="0.25">
      <c r="A132" s="3">
        <f>_xlfn.RANK.EQ(Full_Data[[#This Row],[Best]],Z:Z,0)</f>
        <v>130</v>
      </c>
      <c r="B132" s="4">
        <v>112</v>
      </c>
      <c r="C132" s="3" t="s">
        <v>26</v>
      </c>
      <c r="D132" s="3">
        <f>COUNTIFS(C:C,Full_Data[[#This Row],[Class]],Z:Z,"&gt;"&amp;Full_Data[[#This Row],[Best]])+1</f>
        <v>39</v>
      </c>
      <c r="F132" s="5" t="s">
        <v>380</v>
      </c>
      <c r="G132" s="5" t="s">
        <v>381</v>
      </c>
      <c r="O132" s="6">
        <v>27.75</v>
      </c>
      <c r="Z132" s="7">
        <f>MAX(Full_Data[[#This Row],[East Fortune]:[Midlands]])</f>
        <v>27.75</v>
      </c>
    </row>
    <row r="133" spans="1:26" ht="20.100000000000001" customHeight="1" x14ac:dyDescent="0.25">
      <c r="A133" s="3">
        <f>_xlfn.RANK.EQ(Full_Data[[#This Row],[Best]],Z:Z,0)</f>
        <v>132</v>
      </c>
      <c r="B133" s="4">
        <v>332</v>
      </c>
      <c r="C133" s="3" t="s">
        <v>2</v>
      </c>
      <c r="D133" s="3">
        <f>COUNTIFS(C:C,Full_Data[[#This Row],[Class]],Z:Z,"&gt;"&amp;Full_Data[[#This Row],[Best]])+1</f>
        <v>93</v>
      </c>
      <c r="F133" s="5" t="s">
        <v>321</v>
      </c>
      <c r="G133" s="5" t="s">
        <v>322</v>
      </c>
      <c r="N133" s="6">
        <v>27.648814248014929</v>
      </c>
      <c r="Z133" s="7">
        <f>MAX(Full_Data[[#This Row],[East Fortune]:[Midlands]])</f>
        <v>27.648814248014929</v>
      </c>
    </row>
    <row r="134" spans="1:26" ht="20.100000000000001" customHeight="1" x14ac:dyDescent="0.25">
      <c r="A134" s="3">
        <f>_xlfn.RANK.EQ(Full_Data[[#This Row],[Best]],Z:Z,0)</f>
        <v>133</v>
      </c>
      <c r="B134" s="4">
        <v>192</v>
      </c>
      <c r="C134" s="3" t="s">
        <v>2</v>
      </c>
      <c r="D134" s="3">
        <f>COUNTIFS(C:C,Full_Data[[#This Row],[Class]],Z:Z,"&gt;"&amp;Full_Data[[#This Row],[Best]])+1</f>
        <v>94</v>
      </c>
      <c r="F134" s="5" t="s">
        <v>199</v>
      </c>
      <c r="G134" s="5" t="s">
        <v>200</v>
      </c>
      <c r="K134" s="6">
        <v>27.430737786939378</v>
      </c>
      <c r="Z134" s="7">
        <f>MAX(Full_Data[[#This Row],[East Fortune]:[Midlands]])</f>
        <v>27.430737786939378</v>
      </c>
    </row>
    <row r="135" spans="1:26" ht="20.100000000000001" customHeight="1" x14ac:dyDescent="0.25">
      <c r="A135" s="3">
        <f>_xlfn.RANK.EQ(Full_Data[[#This Row],[Best]],Z:Z,0)</f>
        <v>134</v>
      </c>
      <c r="B135" s="4">
        <v>160</v>
      </c>
      <c r="C135" s="3" t="s">
        <v>2</v>
      </c>
      <c r="D135" s="3">
        <f>COUNTIFS(C:C,Full_Data[[#This Row],[Class]],Z:Z,"&gt;"&amp;Full_Data[[#This Row],[Best]])+1</f>
        <v>95</v>
      </c>
      <c r="F135" s="5" t="s">
        <v>323</v>
      </c>
      <c r="G135" s="5" t="s">
        <v>324</v>
      </c>
      <c r="N135" s="6">
        <v>27.234404721342823</v>
      </c>
      <c r="Z135" s="7">
        <f>MAX(Full_Data[[#This Row],[East Fortune]:[Midlands]])</f>
        <v>27.234404721342823</v>
      </c>
    </row>
    <row r="136" spans="1:26" ht="20.100000000000001" customHeight="1" x14ac:dyDescent="0.25">
      <c r="A136" s="3">
        <f>_xlfn.RANK.EQ(Full_Data[[#This Row],[Best]],Z:Z,0)</f>
        <v>135</v>
      </c>
      <c r="B136" s="4">
        <v>232</v>
      </c>
      <c r="C136" s="3" t="s">
        <v>2</v>
      </c>
      <c r="D136" s="3">
        <f>COUNTIFS(C:C,Full_Data[[#This Row],[Class]],Z:Z,"&gt;"&amp;Full_Data[[#This Row],[Best]])+1</f>
        <v>96</v>
      </c>
      <c r="F136" s="5" t="s">
        <v>325</v>
      </c>
      <c r="G136" s="5" t="s">
        <v>326</v>
      </c>
      <c r="N136" s="6">
        <v>27.084787609034333</v>
      </c>
      <c r="Z136" s="7">
        <f>MAX(Full_Data[[#This Row],[East Fortune]:[Midlands]])</f>
        <v>27.084787609034333</v>
      </c>
    </row>
    <row r="137" spans="1:26" ht="20.100000000000001" customHeight="1" x14ac:dyDescent="0.25">
      <c r="A137" s="3">
        <f>_xlfn.RANK.EQ(Full_Data[[#This Row],[Best]],Z:Z,0)</f>
        <v>136</v>
      </c>
      <c r="B137" s="4">
        <v>212</v>
      </c>
      <c r="C137" s="3" t="s">
        <v>2</v>
      </c>
      <c r="D137" s="3">
        <f>COUNTIFS(C:C,Full_Data[[#This Row],[Class]],Z:Z,"&gt;"&amp;Full_Data[[#This Row],[Best]])+1</f>
        <v>97</v>
      </c>
      <c r="F137" s="5" t="s">
        <v>405</v>
      </c>
      <c r="G137" s="5" t="s">
        <v>406</v>
      </c>
      <c r="P137" s="6">
        <v>27.06</v>
      </c>
      <c r="Z137" s="7">
        <f>MAX(Full_Data[[#This Row],[East Fortune]:[Midlands]])</f>
        <v>27.06</v>
      </c>
    </row>
    <row r="138" spans="1:26" ht="20.100000000000001" customHeight="1" x14ac:dyDescent="0.25">
      <c r="A138" s="3">
        <f>_xlfn.RANK.EQ(Full_Data[[#This Row],[Best]],Z:Z,0)</f>
        <v>137</v>
      </c>
      <c r="B138" s="4">
        <v>341</v>
      </c>
      <c r="C138" s="3" t="s">
        <v>2</v>
      </c>
      <c r="D138" s="3">
        <f>COUNTIFS(C:C,Full_Data[[#This Row],[Class]],Z:Z,"&gt;"&amp;Full_Data[[#This Row],[Best]])+1</f>
        <v>98</v>
      </c>
      <c r="F138" s="5" t="s">
        <v>94</v>
      </c>
      <c r="G138" s="5" t="s">
        <v>95</v>
      </c>
      <c r="I138" s="6">
        <v>27.055815388206316</v>
      </c>
      <c r="Z138" s="7">
        <f>MAX(Full_Data[[#This Row],[East Fortune]:[Midlands]])</f>
        <v>27.055815388206316</v>
      </c>
    </row>
    <row r="139" spans="1:26" ht="20.100000000000001" customHeight="1" x14ac:dyDescent="0.25">
      <c r="A139" s="3">
        <f>_xlfn.RANK.EQ(Full_Data[[#This Row],[Best]],Z:Z,0)</f>
        <v>138</v>
      </c>
      <c r="B139" s="4">
        <v>166</v>
      </c>
      <c r="C139" s="3" t="s">
        <v>2</v>
      </c>
      <c r="D139" s="3">
        <f>COUNTIFS(C:C,Full_Data[[#This Row],[Class]],Z:Z,"&gt;"&amp;Full_Data[[#This Row],[Best]])+1</f>
        <v>99</v>
      </c>
      <c r="F139" s="5" t="s">
        <v>44</v>
      </c>
      <c r="G139" s="5" t="s">
        <v>42</v>
      </c>
      <c r="H139" s="6">
        <v>26.999278058225574</v>
      </c>
      <c r="Z139" s="7">
        <f>MAX(Full_Data[[#This Row],[East Fortune]:[Midlands]])</f>
        <v>26.999278058225574</v>
      </c>
    </row>
    <row r="140" spans="1:26" ht="20.100000000000001" customHeight="1" x14ac:dyDescent="0.25">
      <c r="A140" s="3">
        <f>_xlfn.RANK.EQ(Full_Data[[#This Row],[Best]],Z:Z,0)</f>
        <v>139</v>
      </c>
      <c r="B140" s="4">
        <v>137</v>
      </c>
      <c r="C140" s="3" t="s">
        <v>2</v>
      </c>
      <c r="D140" s="3">
        <f>COUNTIFS(C:C,Full_Data[[#This Row],[Class]],Z:Z,"&gt;"&amp;Full_Data[[#This Row],[Best]])+1</f>
        <v>100</v>
      </c>
      <c r="F140" s="5" t="s">
        <v>337</v>
      </c>
      <c r="G140" s="5" t="s">
        <v>338</v>
      </c>
      <c r="N140" s="6">
        <v>24.881058064106927</v>
      </c>
      <c r="O140" s="6">
        <v>26.836721642266244</v>
      </c>
      <c r="Z140" s="7">
        <f>MAX(Full_Data[[#This Row],[East Fortune]:[Midlands]])</f>
        <v>26.836721642266244</v>
      </c>
    </row>
    <row r="141" spans="1:26" ht="20.100000000000001" customHeight="1" x14ac:dyDescent="0.25">
      <c r="A141" s="3">
        <f>_xlfn.RANK.EQ(Full_Data[[#This Row],[Best]],Z:Z,0)</f>
        <v>140</v>
      </c>
      <c r="B141" s="4">
        <v>283</v>
      </c>
      <c r="C141" s="3" t="s">
        <v>2</v>
      </c>
      <c r="D141" s="3">
        <f>COUNTIFS(C:C,Full_Data[[#This Row],[Class]],Z:Z,"&gt;"&amp;Full_Data[[#This Row],[Best]])+1</f>
        <v>101</v>
      </c>
      <c r="F141" s="5" t="s">
        <v>407</v>
      </c>
      <c r="G141" s="5" t="s">
        <v>408</v>
      </c>
      <c r="P141" s="6">
        <v>26.545433768024925</v>
      </c>
      <c r="Z141" s="7">
        <f>MAX(Full_Data[[#This Row],[East Fortune]:[Midlands]])</f>
        <v>26.545433768024925</v>
      </c>
    </row>
    <row r="142" spans="1:26" ht="20.100000000000001" customHeight="1" x14ac:dyDescent="0.25">
      <c r="A142" s="3">
        <f>_xlfn.RANK.EQ(Full_Data[[#This Row],[Best]],Z:Z,0)</f>
        <v>141</v>
      </c>
      <c r="B142" s="4">
        <v>44</v>
      </c>
      <c r="C142" s="3" t="s">
        <v>2</v>
      </c>
      <c r="D142" s="3">
        <f>COUNTIFS(C:C,Full_Data[[#This Row],[Class]],Z:Z,"&gt;"&amp;Full_Data[[#This Row],[Best]])+1</f>
        <v>102</v>
      </c>
      <c r="E142" s="8" t="s">
        <v>56</v>
      </c>
      <c r="F142" s="5" t="s">
        <v>224</v>
      </c>
      <c r="G142" s="5" t="s">
        <v>225</v>
      </c>
      <c r="L142" s="9">
        <v>26.521999999999998</v>
      </c>
      <c r="Z142" s="7">
        <f>MAX(Full_Data[[#This Row],[East Fortune]:[Midlands]])</f>
        <v>26.521999999999998</v>
      </c>
    </row>
    <row r="143" spans="1:26" ht="20.100000000000001" customHeight="1" x14ac:dyDescent="0.25">
      <c r="A143" s="3">
        <f>_xlfn.RANK.EQ(Full_Data[[#This Row],[Best]],Z:Z,0)</f>
        <v>142</v>
      </c>
      <c r="B143" s="4">
        <v>138</v>
      </c>
      <c r="C143" s="3" t="s">
        <v>2</v>
      </c>
      <c r="D143" s="3">
        <f>COUNTIFS(C:C,Full_Data[[#This Row],[Class]],Z:Z,"&gt;"&amp;Full_Data[[#This Row],[Best]])+1</f>
        <v>103</v>
      </c>
      <c r="F143" s="5" t="s">
        <v>201</v>
      </c>
      <c r="G143" s="5" t="s">
        <v>202</v>
      </c>
      <c r="K143" s="6">
        <v>26.43045469164683</v>
      </c>
      <c r="Z143" s="7">
        <f>MAX(Full_Data[[#This Row],[East Fortune]:[Midlands]])</f>
        <v>26.43045469164683</v>
      </c>
    </row>
    <row r="144" spans="1:26" ht="20.100000000000001" customHeight="1" x14ac:dyDescent="0.25">
      <c r="A144" s="3">
        <f>_xlfn.RANK.EQ(Full_Data[[#This Row],[Best]],Z:Z,0)</f>
        <v>143</v>
      </c>
      <c r="B144" s="4">
        <v>284</v>
      </c>
      <c r="C144" s="3" t="s">
        <v>2</v>
      </c>
      <c r="D144" s="3">
        <f>COUNTIFS(C:C,Full_Data[[#This Row],[Class]],Z:Z,"&gt;"&amp;Full_Data[[#This Row],[Best]])+1</f>
        <v>104</v>
      </c>
      <c r="F144" s="5" t="s">
        <v>409</v>
      </c>
      <c r="G144" s="5" t="s">
        <v>410</v>
      </c>
      <c r="P144" s="6">
        <v>26.065620537008517</v>
      </c>
      <c r="Z144" s="7">
        <f>MAX(Full_Data[[#This Row],[East Fortune]:[Midlands]])</f>
        <v>26.065620537008517</v>
      </c>
    </row>
    <row r="145" spans="1:26" ht="20.100000000000001" customHeight="1" x14ac:dyDescent="0.25">
      <c r="A145" s="3">
        <f>_xlfn.RANK.EQ(Full_Data[[#This Row],[Best]],Z:Z,0)</f>
        <v>144</v>
      </c>
      <c r="B145" s="4">
        <v>168</v>
      </c>
      <c r="C145" s="3" t="s">
        <v>2</v>
      </c>
      <c r="D145" s="3">
        <f>COUNTIFS(C:C,Full_Data[[#This Row],[Class]],Z:Z,"&gt;"&amp;Full_Data[[#This Row],[Best]])+1</f>
        <v>105</v>
      </c>
      <c r="F145" s="5" t="s">
        <v>329</v>
      </c>
      <c r="G145" s="5" t="s">
        <v>330</v>
      </c>
      <c r="N145" s="6">
        <v>26.036999999999999</v>
      </c>
      <c r="Z145" s="7">
        <f>MAX(Full_Data[[#This Row],[East Fortune]:[Midlands]])</f>
        <v>26.036999999999999</v>
      </c>
    </row>
    <row r="146" spans="1:26" ht="20.100000000000001" customHeight="1" x14ac:dyDescent="0.25">
      <c r="A146" s="3">
        <f>_xlfn.RANK.EQ(Full_Data[[#This Row],[Best]],Z:Z,0)</f>
        <v>144</v>
      </c>
      <c r="B146" s="4">
        <v>185</v>
      </c>
      <c r="C146" s="3" t="s">
        <v>2</v>
      </c>
      <c r="D146" s="3">
        <f>COUNTIFS(C:C,Full_Data[[#This Row],[Class]],Z:Z,"&gt;"&amp;Full_Data[[#This Row],[Best]])+1</f>
        <v>105</v>
      </c>
      <c r="F146" s="5" t="s">
        <v>333</v>
      </c>
      <c r="G146" s="5" t="s">
        <v>334</v>
      </c>
      <c r="N146" s="6">
        <v>26.036999999999999</v>
      </c>
      <c r="Z146" s="7">
        <f>MAX(Full_Data[[#This Row],[East Fortune]:[Midlands]])</f>
        <v>26.036999999999999</v>
      </c>
    </row>
    <row r="147" spans="1:26" ht="20.100000000000001" customHeight="1" x14ac:dyDescent="0.25">
      <c r="A147" s="3">
        <f>_xlfn.RANK.EQ(Full_Data[[#This Row],[Best]],Z:Z,0)</f>
        <v>144</v>
      </c>
      <c r="B147" s="4">
        <v>199</v>
      </c>
      <c r="C147" s="3" t="s">
        <v>2</v>
      </c>
      <c r="D147" s="3">
        <f>COUNTIFS(C:C,Full_Data[[#This Row],[Class]],Z:Z,"&gt;"&amp;Full_Data[[#This Row],[Best]])+1</f>
        <v>105</v>
      </c>
      <c r="F147" s="5" t="s">
        <v>331</v>
      </c>
      <c r="G147" s="5" t="s">
        <v>332</v>
      </c>
      <c r="N147" s="6">
        <v>26.036999999999999</v>
      </c>
      <c r="Z147" s="7">
        <f>MAX(Full_Data[[#This Row],[East Fortune]:[Midlands]])</f>
        <v>26.036999999999999</v>
      </c>
    </row>
    <row r="148" spans="1:26" ht="20.100000000000001" customHeight="1" x14ac:dyDescent="0.25">
      <c r="A148" s="3">
        <f>_xlfn.RANK.EQ(Full_Data[[#This Row],[Best]],Z:Z,0)</f>
        <v>144</v>
      </c>
      <c r="B148" s="4">
        <v>360</v>
      </c>
      <c r="C148" s="3" t="s">
        <v>2</v>
      </c>
      <c r="D148" s="3">
        <f>COUNTIFS(C:C,Full_Data[[#This Row],[Class]],Z:Z,"&gt;"&amp;Full_Data[[#This Row],[Best]])+1</f>
        <v>105</v>
      </c>
      <c r="F148" s="5" t="s">
        <v>327</v>
      </c>
      <c r="G148" s="5" t="s">
        <v>328</v>
      </c>
      <c r="N148" s="6">
        <v>26.036999999999999</v>
      </c>
      <c r="Z148" s="7">
        <f>MAX(Full_Data[[#This Row],[East Fortune]:[Midlands]])</f>
        <v>26.036999999999999</v>
      </c>
    </row>
    <row r="149" spans="1:26" ht="20.100000000000001" customHeight="1" x14ac:dyDescent="0.25">
      <c r="A149" s="3">
        <f>_xlfn.RANK.EQ(Full_Data[[#This Row],[Best]],Z:Z,0)</f>
        <v>148</v>
      </c>
      <c r="B149" s="4">
        <v>119</v>
      </c>
      <c r="C149" s="3" t="s">
        <v>2</v>
      </c>
      <c r="D149" s="3">
        <f>COUNTIFS(C:C,Full_Data[[#This Row],[Class]],Z:Z,"&gt;"&amp;Full_Data[[#This Row],[Best]])+1</f>
        <v>109</v>
      </c>
      <c r="F149" s="5" t="s">
        <v>156</v>
      </c>
      <c r="G149" s="5" t="s">
        <v>114</v>
      </c>
      <c r="J149" s="6">
        <v>26</v>
      </c>
      <c r="Z149" s="7">
        <f>MAX(Full_Data[[#This Row],[East Fortune]:[Midlands]])</f>
        <v>26</v>
      </c>
    </row>
    <row r="150" spans="1:26" ht="20.100000000000001" customHeight="1" x14ac:dyDescent="0.25">
      <c r="A150" s="3">
        <f>_xlfn.RANK.EQ(Full_Data[[#This Row],[Best]],Z:Z,0)</f>
        <v>148</v>
      </c>
      <c r="B150" s="4">
        <v>128</v>
      </c>
      <c r="C150" s="3" t="s">
        <v>2</v>
      </c>
      <c r="D150" s="3">
        <f>COUNTIFS(C:C,Full_Data[[#This Row],[Class]],Z:Z,"&gt;"&amp;Full_Data[[#This Row],[Best]])+1</f>
        <v>109</v>
      </c>
      <c r="F150" s="5" t="s">
        <v>157</v>
      </c>
      <c r="G150" s="5" t="s">
        <v>158</v>
      </c>
      <c r="J150" s="6">
        <v>26</v>
      </c>
      <c r="Z150" s="7">
        <f>MAX(Full_Data[[#This Row],[East Fortune]:[Midlands]])</f>
        <v>26</v>
      </c>
    </row>
    <row r="151" spans="1:26" ht="20.100000000000001" customHeight="1" x14ac:dyDescent="0.25">
      <c r="A151" s="3">
        <f>_xlfn.RANK.EQ(Full_Data[[#This Row],[Best]],Z:Z,0)</f>
        <v>148</v>
      </c>
      <c r="B151" s="4">
        <v>206</v>
      </c>
      <c r="C151" s="3" t="s">
        <v>2</v>
      </c>
      <c r="D151" s="3">
        <f>COUNTIFS(C:C,Full_Data[[#This Row],[Class]],Z:Z,"&gt;"&amp;Full_Data[[#This Row],[Best]])+1</f>
        <v>109</v>
      </c>
      <c r="F151" s="5" t="s">
        <v>159</v>
      </c>
      <c r="G151" s="5" t="s">
        <v>129</v>
      </c>
      <c r="J151" s="6">
        <v>26</v>
      </c>
      <c r="Z151" s="7">
        <f>MAX(Full_Data[[#This Row],[East Fortune]:[Midlands]])</f>
        <v>26</v>
      </c>
    </row>
    <row r="152" spans="1:26" ht="20.100000000000001" customHeight="1" x14ac:dyDescent="0.25">
      <c r="A152" s="3">
        <f>_xlfn.RANK.EQ(Full_Data[[#This Row],[Best]],Z:Z,0)</f>
        <v>151</v>
      </c>
      <c r="B152" s="4">
        <v>228</v>
      </c>
      <c r="C152" s="3" t="s">
        <v>2</v>
      </c>
      <c r="D152" s="3">
        <f>COUNTIFS(C:C,Full_Data[[#This Row],[Class]],Z:Z,"&gt;"&amp;Full_Data[[#This Row],[Best]])+1</f>
        <v>112</v>
      </c>
      <c r="F152" s="5" t="s">
        <v>384</v>
      </c>
      <c r="G152" s="5" t="s">
        <v>385</v>
      </c>
      <c r="O152" s="6">
        <v>25.900000000000002</v>
      </c>
      <c r="Z152" s="7">
        <f>MAX(Full_Data[[#This Row],[East Fortune]:[Midlands]])</f>
        <v>25.900000000000002</v>
      </c>
    </row>
    <row r="153" spans="1:26" ht="20.100000000000001" customHeight="1" x14ac:dyDescent="0.25">
      <c r="A153" s="3">
        <f>_xlfn.RANK.EQ(Full_Data[[#This Row],[Best]],Z:Z,0)</f>
        <v>151</v>
      </c>
      <c r="B153" s="4">
        <v>365</v>
      </c>
      <c r="C153" s="3" t="s">
        <v>2</v>
      </c>
      <c r="D153" s="3">
        <f>COUNTIFS(C:C,Full_Data[[#This Row],[Class]],Z:Z,"&gt;"&amp;Full_Data[[#This Row],[Best]])+1</f>
        <v>112</v>
      </c>
      <c r="F153" s="5" t="s">
        <v>382</v>
      </c>
      <c r="G153" s="5" t="s">
        <v>383</v>
      </c>
      <c r="O153" s="6">
        <v>25.900000000000002</v>
      </c>
      <c r="Z153" s="7">
        <f>MAX(Full_Data[[#This Row],[East Fortune]:[Midlands]])</f>
        <v>25.900000000000002</v>
      </c>
    </row>
    <row r="154" spans="1:26" ht="20.100000000000001" customHeight="1" x14ac:dyDescent="0.25">
      <c r="A154" s="3">
        <f>_xlfn.RANK.EQ(Full_Data[[#This Row],[Best]],Z:Z,0)</f>
        <v>153</v>
      </c>
      <c r="B154" s="4">
        <v>251</v>
      </c>
      <c r="C154" s="3" t="s">
        <v>2</v>
      </c>
      <c r="D154" s="3">
        <f>COUNTIFS(C:C,Full_Data[[#This Row],[Class]],Z:Z,"&gt;"&amp;Full_Data[[#This Row],[Best]])+1</f>
        <v>114</v>
      </c>
      <c r="F154" s="5" t="s">
        <v>160</v>
      </c>
      <c r="G154" s="5" t="s">
        <v>161</v>
      </c>
      <c r="J154" s="6">
        <v>25.842722644830811</v>
      </c>
      <c r="Z154" s="7">
        <f>MAX(Full_Data[[#This Row],[East Fortune]:[Midlands]])</f>
        <v>25.842722644830811</v>
      </c>
    </row>
    <row r="155" spans="1:26" ht="20.100000000000001" customHeight="1" x14ac:dyDescent="0.25">
      <c r="A155" s="3">
        <f>_xlfn.RANK.EQ(Full_Data[[#This Row],[Best]],Z:Z,0)</f>
        <v>154</v>
      </c>
      <c r="B155" s="4">
        <v>173</v>
      </c>
      <c r="C155" s="3" t="s">
        <v>26</v>
      </c>
      <c r="D155" s="3">
        <f>COUNTIFS(C:C,Full_Data[[#This Row],[Class]],Z:Z,"&gt;"&amp;Full_Data[[#This Row],[Best]])+1</f>
        <v>40</v>
      </c>
      <c r="F155" s="5" t="s">
        <v>411</v>
      </c>
      <c r="G155" s="5" t="s">
        <v>406</v>
      </c>
      <c r="P155" s="6">
        <v>25.83</v>
      </c>
      <c r="Z155" s="7">
        <f>MAX(Full_Data[[#This Row],[East Fortune]:[Midlands]])</f>
        <v>25.83</v>
      </c>
    </row>
    <row r="156" spans="1:26" ht="20.100000000000001" customHeight="1" x14ac:dyDescent="0.25">
      <c r="A156" s="3">
        <f>_xlfn.RANK.EQ(Full_Data[[#This Row],[Best]],Z:Z,0)</f>
        <v>155</v>
      </c>
      <c r="B156" s="4">
        <v>176</v>
      </c>
      <c r="C156" s="3" t="s">
        <v>2</v>
      </c>
      <c r="D156" s="3">
        <f>COUNTIFS(C:C,Full_Data[[#This Row],[Class]],Z:Z,"&gt;"&amp;Full_Data[[#This Row],[Best]])+1</f>
        <v>115</v>
      </c>
      <c r="F156" s="5" t="s">
        <v>45</v>
      </c>
      <c r="G156" s="5" t="s">
        <v>46</v>
      </c>
      <c r="H156" s="6">
        <v>25.334901843354498</v>
      </c>
      <c r="Z156" s="7">
        <f>MAX(Full_Data[[#This Row],[East Fortune]:[Midlands]])</f>
        <v>25.334901843354498</v>
      </c>
    </row>
    <row r="157" spans="1:26" ht="20.100000000000001" customHeight="1" x14ac:dyDescent="0.25">
      <c r="A157" s="3">
        <f>_xlfn.RANK.EQ(Full_Data[[#This Row],[Best]],Z:Z,0)</f>
        <v>156</v>
      </c>
      <c r="B157" s="4">
        <v>76</v>
      </c>
      <c r="C157" s="3" t="s">
        <v>2</v>
      </c>
      <c r="D157" s="3">
        <f>COUNTIFS(C:C,Full_Data[[#This Row],[Class]],Z:Z,"&gt;"&amp;Full_Data[[#This Row],[Best]])+1</f>
        <v>116</v>
      </c>
      <c r="F157" s="5" t="s">
        <v>226</v>
      </c>
      <c r="G157" s="5" t="s">
        <v>227</v>
      </c>
      <c r="L157" s="6">
        <v>25.33</v>
      </c>
      <c r="Z157" s="7">
        <f>MAX(Full_Data[[#This Row],[East Fortune]:[Midlands]])</f>
        <v>25.33</v>
      </c>
    </row>
    <row r="158" spans="1:26" ht="20.100000000000001" customHeight="1" x14ac:dyDescent="0.25">
      <c r="A158" s="3">
        <f>_xlfn.RANK.EQ(Full_Data[[#This Row],[Best]],Z:Z,0)</f>
        <v>157</v>
      </c>
      <c r="B158" s="4">
        <v>186</v>
      </c>
      <c r="C158" s="3" t="s">
        <v>2</v>
      </c>
      <c r="D158" s="3">
        <f>COUNTIFS(C:C,Full_Data[[#This Row],[Class]],Z:Z,"&gt;"&amp;Full_Data[[#This Row],[Best]])+1</f>
        <v>117</v>
      </c>
      <c r="F158" s="5" t="s">
        <v>386</v>
      </c>
      <c r="G158" s="5" t="s">
        <v>374</v>
      </c>
      <c r="O158" s="6">
        <v>25.268866837912004</v>
      </c>
      <c r="Z158" s="7">
        <f>MAX(Full_Data[[#This Row],[East Fortune]:[Midlands]])</f>
        <v>25.268866837912004</v>
      </c>
    </row>
    <row r="159" spans="1:26" ht="20.100000000000001" customHeight="1" x14ac:dyDescent="0.25">
      <c r="A159" s="3">
        <f>_xlfn.RANK.EQ(Full_Data[[#This Row],[Best]],Z:Z,0)</f>
        <v>158</v>
      </c>
      <c r="B159" s="4">
        <v>208</v>
      </c>
      <c r="C159" s="3" t="s">
        <v>2</v>
      </c>
      <c r="D159" s="3">
        <f>COUNTIFS(C:C,Full_Data[[#This Row],[Class]],Z:Z,"&gt;"&amp;Full_Data[[#This Row],[Best]])+1</f>
        <v>118</v>
      </c>
      <c r="F159" s="5" t="s">
        <v>335</v>
      </c>
      <c r="G159" s="5" t="s">
        <v>336</v>
      </c>
      <c r="N159" s="6">
        <v>25.070475133017283</v>
      </c>
      <c r="Z159" s="7">
        <f>MAX(Full_Data[[#This Row],[East Fortune]:[Midlands]])</f>
        <v>25.070475133017283</v>
      </c>
    </row>
    <row r="160" spans="1:26" ht="20.100000000000001" customHeight="1" x14ac:dyDescent="0.25">
      <c r="A160" s="3">
        <f>_xlfn.RANK.EQ(Full_Data[[#This Row],[Best]],Z:Z,0)</f>
        <v>159</v>
      </c>
      <c r="B160" s="4">
        <v>239</v>
      </c>
      <c r="C160" s="3" t="s">
        <v>2</v>
      </c>
      <c r="D160" s="3">
        <f>COUNTIFS(C:C,Full_Data[[#This Row],[Class]],Z:Z,"&gt;"&amp;Full_Data[[#This Row],[Best]])+1</f>
        <v>119</v>
      </c>
      <c r="F160" s="5" t="s">
        <v>387</v>
      </c>
      <c r="G160" s="5" t="s">
        <v>388</v>
      </c>
      <c r="O160" s="6">
        <v>24.782338956509818</v>
      </c>
      <c r="Z160" s="7">
        <f>MAX(Full_Data[[#This Row],[East Fortune]:[Midlands]])</f>
        <v>24.782338956509818</v>
      </c>
    </row>
    <row r="161" spans="1:26" ht="20.100000000000001" customHeight="1" x14ac:dyDescent="0.25">
      <c r="A161" s="3">
        <f>_xlfn.RANK.EQ(Full_Data[[#This Row],[Best]],Z:Z,0)</f>
        <v>160</v>
      </c>
      <c r="B161" s="4">
        <v>362</v>
      </c>
      <c r="C161" s="3" t="s">
        <v>2</v>
      </c>
      <c r="D161" s="3">
        <f>COUNTIFS(C:C,Full_Data[[#This Row],[Class]],Z:Z,"&gt;"&amp;Full_Data[[#This Row],[Best]])+1</f>
        <v>120</v>
      </c>
      <c r="F161" s="5" t="s">
        <v>339</v>
      </c>
      <c r="G161" s="5" t="s">
        <v>320</v>
      </c>
      <c r="N161" s="6">
        <v>24.728751140612367</v>
      </c>
      <c r="Z161" s="7">
        <f>MAX(Full_Data[[#This Row],[East Fortune]:[Midlands]])</f>
        <v>24.728751140612367</v>
      </c>
    </row>
    <row r="162" spans="1:26" ht="20.100000000000001" customHeight="1" x14ac:dyDescent="0.25">
      <c r="A162" s="3">
        <f>_xlfn.RANK.EQ(Full_Data[[#This Row],[Best]],Z:Z,0)</f>
        <v>161</v>
      </c>
      <c r="B162" s="4">
        <v>266</v>
      </c>
      <c r="C162" s="3" t="s">
        <v>2</v>
      </c>
      <c r="D162" s="3">
        <f>COUNTIFS(C:C,Full_Data[[#This Row],[Class]],Z:Z,"&gt;"&amp;Full_Data[[#This Row],[Best]])+1</f>
        <v>121</v>
      </c>
      <c r="F162" s="5" t="s">
        <v>98</v>
      </c>
      <c r="G162" s="5" t="s">
        <v>99</v>
      </c>
      <c r="I162" s="6">
        <v>24.670373849433254</v>
      </c>
      <c r="Z162" s="7">
        <f>MAX(Full_Data[[#This Row],[East Fortune]:[Midlands]])</f>
        <v>24.670373849433254</v>
      </c>
    </row>
    <row r="163" spans="1:26" ht="20.100000000000001" customHeight="1" x14ac:dyDescent="0.25">
      <c r="A163" s="3">
        <f>_xlfn.RANK.EQ(Full_Data[[#This Row],[Best]],Z:Z,0)</f>
        <v>162</v>
      </c>
      <c r="B163" s="4">
        <v>193</v>
      </c>
      <c r="C163" s="3" t="s">
        <v>2</v>
      </c>
      <c r="D163" s="3">
        <f>COUNTIFS(C:C,Full_Data[[#This Row],[Class]],Z:Z,"&gt;"&amp;Full_Data[[#This Row],[Best]])+1</f>
        <v>122</v>
      </c>
      <c r="F163" s="5" t="s">
        <v>203</v>
      </c>
      <c r="G163" s="5" t="s">
        <v>204</v>
      </c>
      <c r="K163" s="6">
        <v>24.658792945620277</v>
      </c>
      <c r="Z163" s="7">
        <f>MAX(Full_Data[[#This Row],[East Fortune]:[Midlands]])</f>
        <v>24.658792945620277</v>
      </c>
    </row>
    <row r="164" spans="1:26" ht="20.100000000000001" customHeight="1" x14ac:dyDescent="0.25">
      <c r="A164" s="3">
        <f>_xlfn.RANK.EQ(Full_Data[[#This Row],[Best]],Z:Z,0)</f>
        <v>163</v>
      </c>
      <c r="B164" s="4">
        <v>316</v>
      </c>
      <c r="C164" s="3" t="s">
        <v>2</v>
      </c>
      <c r="D164" s="3">
        <f>COUNTIFS(C:C,Full_Data[[#This Row],[Class]],Z:Z,"&gt;"&amp;Full_Data[[#This Row],[Best]])+1</f>
        <v>123</v>
      </c>
      <c r="F164" s="5" t="s">
        <v>100</v>
      </c>
      <c r="G164" s="5" t="s">
        <v>101</v>
      </c>
      <c r="I164" s="6">
        <v>24.269723203369107</v>
      </c>
      <c r="O164" s="6">
        <v>24.500659390350421</v>
      </c>
      <c r="Z164" s="7">
        <f>MAX(Full_Data[[#This Row],[East Fortune]:[Midlands]])</f>
        <v>24.500659390350421</v>
      </c>
    </row>
    <row r="165" spans="1:26" ht="20.100000000000001" customHeight="1" x14ac:dyDescent="0.25">
      <c r="A165" s="3">
        <f>_xlfn.RANK.EQ(Full_Data[[#This Row],[Best]],Z:Z,0)</f>
        <v>164</v>
      </c>
      <c r="B165" s="4">
        <v>200</v>
      </c>
      <c r="C165" s="3" t="s">
        <v>2</v>
      </c>
      <c r="D165" s="3">
        <f>COUNTIFS(C:C,Full_Data[[#This Row],[Class]],Z:Z,"&gt;"&amp;Full_Data[[#This Row],[Best]])+1</f>
        <v>124</v>
      </c>
      <c r="F165" s="5" t="s">
        <v>251</v>
      </c>
      <c r="G165" s="5" t="s">
        <v>252</v>
      </c>
      <c r="M165" s="6">
        <v>24.332000000000001</v>
      </c>
      <c r="Z165" s="7">
        <f>MAX(Full_Data[[#This Row],[East Fortune]:[Midlands]])</f>
        <v>24.332000000000001</v>
      </c>
    </row>
    <row r="166" spans="1:26" ht="20.100000000000001" customHeight="1" x14ac:dyDescent="0.25">
      <c r="A166" s="3">
        <f>_xlfn.RANK.EQ(Full_Data[[#This Row],[Best]],Z:Z,0)</f>
        <v>164</v>
      </c>
      <c r="B166" s="4">
        <v>244</v>
      </c>
      <c r="C166" s="3" t="s">
        <v>26</v>
      </c>
      <c r="D166" s="3">
        <f>COUNTIFS(C:C,Full_Data[[#This Row],[Class]],Z:Z,"&gt;"&amp;Full_Data[[#This Row],[Best]])+1</f>
        <v>41</v>
      </c>
      <c r="E166" s="8" t="s">
        <v>56</v>
      </c>
      <c r="F166" s="5" t="s">
        <v>253</v>
      </c>
      <c r="G166" s="5" t="s">
        <v>253</v>
      </c>
      <c r="M166" s="9">
        <v>24.332000000000001</v>
      </c>
      <c r="Z166" s="7">
        <f>MAX(Full_Data[[#This Row],[East Fortune]:[Midlands]])</f>
        <v>24.332000000000001</v>
      </c>
    </row>
    <row r="167" spans="1:26" ht="20.100000000000001" customHeight="1" x14ac:dyDescent="0.25">
      <c r="A167" s="3">
        <f>_xlfn.RANK.EQ(Full_Data[[#This Row],[Best]],Z:Z,0)</f>
        <v>166</v>
      </c>
      <c r="B167" s="4">
        <v>296</v>
      </c>
      <c r="C167" s="3" t="s">
        <v>2</v>
      </c>
      <c r="D167" s="3">
        <f>COUNTIFS(C:C,Full_Data[[#This Row],[Class]],Z:Z,"&gt;"&amp;Full_Data[[#This Row],[Best]])+1</f>
        <v>125</v>
      </c>
      <c r="F167" s="5" t="s">
        <v>389</v>
      </c>
      <c r="G167" s="5" t="s">
        <v>369</v>
      </c>
      <c r="O167" s="6">
        <v>24.245809998472154</v>
      </c>
      <c r="Z167" s="7">
        <f>MAX(Full_Data[[#This Row],[East Fortune]:[Midlands]])</f>
        <v>24.245809998472154</v>
      </c>
    </row>
    <row r="168" spans="1:26" ht="20.100000000000001" customHeight="1" x14ac:dyDescent="0.25">
      <c r="A168" s="3">
        <f>_xlfn.RANK.EQ(Full_Data[[#This Row],[Best]],Z:Z,0)</f>
        <v>167</v>
      </c>
      <c r="B168" s="4">
        <v>141</v>
      </c>
      <c r="C168" s="3" t="s">
        <v>2</v>
      </c>
      <c r="D168" s="3">
        <f>COUNTIFS(C:C,Full_Data[[#This Row],[Class]],Z:Z,"&gt;"&amp;Full_Data[[#This Row],[Best]])+1</f>
        <v>126</v>
      </c>
      <c r="F168" s="5" t="s">
        <v>390</v>
      </c>
      <c r="G168" s="5" t="s">
        <v>381</v>
      </c>
      <c r="O168" s="6">
        <v>24.183792831259233</v>
      </c>
      <c r="Z168" s="7">
        <f>MAX(Full_Data[[#This Row],[East Fortune]:[Midlands]])</f>
        <v>24.183792831259233</v>
      </c>
    </row>
    <row r="169" spans="1:26" ht="20.100000000000001" customHeight="1" x14ac:dyDescent="0.25">
      <c r="A169" s="3">
        <f>_xlfn.RANK.EQ(Full_Data[[#This Row],[Best]],Z:Z,0)</f>
        <v>168</v>
      </c>
      <c r="B169" s="4">
        <v>334</v>
      </c>
      <c r="C169" s="3" t="s">
        <v>2</v>
      </c>
      <c r="D169" s="3">
        <f>COUNTIFS(C:C,Full_Data[[#This Row],[Class]],Z:Z,"&gt;"&amp;Full_Data[[#This Row],[Best]])+1</f>
        <v>127</v>
      </c>
      <c r="F169" s="5" t="s">
        <v>220</v>
      </c>
      <c r="G169" s="5" t="s">
        <v>221</v>
      </c>
      <c r="K169" s="6">
        <v>15.19</v>
      </c>
      <c r="P169" s="6">
        <v>24.121949079779167</v>
      </c>
      <c r="Z169" s="7">
        <f>MAX(Full_Data[[#This Row],[East Fortune]:[Midlands]])</f>
        <v>24.121949079779167</v>
      </c>
    </row>
    <row r="170" spans="1:26" ht="20.100000000000001" customHeight="1" x14ac:dyDescent="0.25">
      <c r="A170" s="3">
        <f>_xlfn.RANK.EQ(Full_Data[[#This Row],[Best]],Z:Z,0)</f>
        <v>169</v>
      </c>
      <c r="B170" s="4">
        <v>214</v>
      </c>
      <c r="C170" s="3" t="s">
        <v>2</v>
      </c>
      <c r="D170" s="3">
        <f>COUNTIFS(C:C,Full_Data[[#This Row],[Class]],Z:Z,"&gt;"&amp;Full_Data[[#This Row],[Best]])+1</f>
        <v>128</v>
      </c>
      <c r="F170" s="5" t="s">
        <v>391</v>
      </c>
      <c r="G170" s="5" t="s">
        <v>392</v>
      </c>
      <c r="O170" s="6">
        <v>24.121944211197373</v>
      </c>
      <c r="Z170" s="7">
        <f>MAX(Full_Data[[#This Row],[East Fortune]:[Midlands]])</f>
        <v>24.121944211197373</v>
      </c>
    </row>
    <row r="171" spans="1:26" ht="20.100000000000001" customHeight="1" x14ac:dyDescent="0.25">
      <c r="A171" s="3">
        <f>_xlfn.RANK.EQ(Full_Data[[#This Row],[Best]],Z:Z,0)</f>
        <v>170</v>
      </c>
      <c r="B171" s="4">
        <v>41</v>
      </c>
      <c r="C171" s="3" t="s">
        <v>26</v>
      </c>
      <c r="D171" s="3">
        <f>COUNTIFS(C:C,Full_Data[[#This Row],[Class]],Z:Z,"&gt;"&amp;Full_Data[[#This Row],[Best]])+1</f>
        <v>42</v>
      </c>
      <c r="F171" s="5" t="s">
        <v>393</v>
      </c>
      <c r="G171" s="5" t="s">
        <v>369</v>
      </c>
      <c r="O171" s="6">
        <v>24.05</v>
      </c>
      <c r="Z171" s="7">
        <f>MAX(Full_Data[[#This Row],[East Fortune]:[Midlands]])</f>
        <v>24.05</v>
      </c>
    </row>
    <row r="172" spans="1:26" ht="20.100000000000001" customHeight="1" x14ac:dyDescent="0.25">
      <c r="A172" s="3">
        <f>_xlfn.RANK.EQ(Full_Data[[#This Row],[Best]],Z:Z,0)</f>
        <v>170</v>
      </c>
      <c r="B172" s="4">
        <v>298</v>
      </c>
      <c r="C172" s="3" t="s">
        <v>2</v>
      </c>
      <c r="D172" s="3">
        <f>COUNTIFS(C:C,Full_Data[[#This Row],[Class]],Z:Z,"&gt;"&amp;Full_Data[[#This Row],[Best]])+1</f>
        <v>129</v>
      </c>
      <c r="F172" s="5" t="s">
        <v>396</v>
      </c>
      <c r="G172" s="5" t="s">
        <v>397</v>
      </c>
      <c r="O172" s="6">
        <v>24.05</v>
      </c>
      <c r="Z172" s="7">
        <f>MAX(Full_Data[[#This Row],[East Fortune]:[Midlands]])</f>
        <v>24.05</v>
      </c>
    </row>
    <row r="173" spans="1:26" ht="20.100000000000001" customHeight="1" x14ac:dyDescent="0.25">
      <c r="A173" s="3">
        <f>_xlfn.RANK.EQ(Full_Data[[#This Row],[Best]],Z:Z,0)</f>
        <v>170</v>
      </c>
      <c r="B173" s="4">
        <v>339</v>
      </c>
      <c r="C173" s="3" t="s">
        <v>2</v>
      </c>
      <c r="D173" s="3">
        <f>COUNTIFS(C:C,Full_Data[[#This Row],[Class]],Z:Z,"&gt;"&amp;Full_Data[[#This Row],[Best]])+1</f>
        <v>129</v>
      </c>
      <c r="F173" s="5" t="s">
        <v>394</v>
      </c>
      <c r="G173" s="5" t="s">
        <v>395</v>
      </c>
      <c r="O173" s="6">
        <v>24.05</v>
      </c>
      <c r="Z173" s="7">
        <f>MAX(Full_Data[[#This Row],[East Fortune]:[Midlands]])</f>
        <v>24.05</v>
      </c>
    </row>
    <row r="174" spans="1:26" ht="20.100000000000001" customHeight="1" x14ac:dyDescent="0.25">
      <c r="A174" s="3">
        <f>_xlfn.RANK.EQ(Full_Data[[#This Row],[Best]],Z:Z,0)</f>
        <v>173</v>
      </c>
      <c r="B174" s="4">
        <v>85</v>
      </c>
      <c r="C174" s="3" t="s">
        <v>2</v>
      </c>
      <c r="D174" s="3">
        <f>COUNTIFS(C:C,Full_Data[[#This Row],[Class]],Z:Z,"&gt;"&amp;Full_Data[[#This Row],[Best]])+1</f>
        <v>131</v>
      </c>
      <c r="F174" s="5" t="s">
        <v>162</v>
      </c>
      <c r="G174" s="5" t="s">
        <v>163</v>
      </c>
      <c r="J174" s="6">
        <v>24</v>
      </c>
      <c r="P174" s="6">
        <v>19.68</v>
      </c>
      <c r="Z174" s="7">
        <f>MAX(Full_Data[[#This Row],[East Fortune]:[Midlands]])</f>
        <v>24</v>
      </c>
    </row>
    <row r="175" spans="1:26" ht="20.100000000000001" customHeight="1" x14ac:dyDescent="0.25">
      <c r="A175" s="3">
        <f>_xlfn.RANK.EQ(Full_Data[[#This Row],[Best]],Z:Z,0)</f>
        <v>174</v>
      </c>
      <c r="B175" s="4">
        <v>371</v>
      </c>
      <c r="C175" s="3" t="s">
        <v>2</v>
      </c>
      <c r="D175" s="3">
        <f>COUNTIFS(C:C,Full_Data[[#This Row],[Class]],Z:Z,"&gt;"&amp;Full_Data[[#This Row],[Best]])+1</f>
        <v>132</v>
      </c>
      <c r="F175" s="5" t="s">
        <v>47</v>
      </c>
      <c r="G175" s="5" t="s">
        <v>48</v>
      </c>
      <c r="H175" s="6">
        <v>23.766434819603404</v>
      </c>
      <c r="Z175" s="7">
        <f>MAX(Full_Data[[#This Row],[East Fortune]:[Midlands]])</f>
        <v>23.766434819603404</v>
      </c>
    </row>
    <row r="176" spans="1:26" ht="20.100000000000001" customHeight="1" x14ac:dyDescent="0.25">
      <c r="A176" s="3">
        <f>_xlfn.RANK.EQ(Full_Data[[#This Row],[Best]],Z:Z,0)</f>
        <v>175</v>
      </c>
      <c r="B176" s="4">
        <v>342</v>
      </c>
      <c r="C176" s="3" t="s">
        <v>2</v>
      </c>
      <c r="D176" s="3">
        <f>COUNTIFS(C:C,Full_Data[[#This Row],[Class]],Z:Z,"&gt;"&amp;Full_Data[[#This Row],[Best]])+1</f>
        <v>133</v>
      </c>
      <c r="F176" s="5" t="s">
        <v>340</v>
      </c>
      <c r="G176" s="5" t="s">
        <v>341</v>
      </c>
      <c r="N176" s="6">
        <v>23.67</v>
      </c>
      <c r="Z176" s="7">
        <f>MAX(Full_Data[[#This Row],[East Fortune]:[Midlands]])</f>
        <v>23.67</v>
      </c>
    </row>
    <row r="177" spans="1:26" ht="20.100000000000001" customHeight="1" x14ac:dyDescent="0.25">
      <c r="A177" s="3">
        <f>_xlfn.RANK.EQ(Full_Data[[#This Row],[Best]],Z:Z,0)</f>
        <v>176</v>
      </c>
      <c r="B177" s="4">
        <v>263</v>
      </c>
      <c r="C177" s="3" t="s">
        <v>2</v>
      </c>
      <c r="D177" s="3">
        <f>COUNTIFS(C:C,Full_Data[[#This Row],[Class]],Z:Z,"&gt;"&amp;Full_Data[[#This Row],[Best]])+1</f>
        <v>134</v>
      </c>
      <c r="F177" s="5" t="s">
        <v>412</v>
      </c>
      <c r="G177" s="5" t="s">
        <v>413</v>
      </c>
      <c r="P177" s="6">
        <v>23.486319434613584</v>
      </c>
      <c r="Z177" s="7">
        <f>MAX(Full_Data[[#This Row],[East Fortune]:[Midlands]])</f>
        <v>23.486319434613584</v>
      </c>
    </row>
    <row r="178" spans="1:26" ht="20.100000000000001" customHeight="1" x14ac:dyDescent="0.25">
      <c r="A178" s="3">
        <f>_xlfn.RANK.EQ(Full_Data[[#This Row],[Best]],Z:Z,0)</f>
        <v>177</v>
      </c>
      <c r="B178" s="4">
        <v>142</v>
      </c>
      <c r="C178" s="3" t="s">
        <v>2</v>
      </c>
      <c r="D178" s="3">
        <f>COUNTIFS(C:C,Full_Data[[#This Row],[Class]],Z:Z,"&gt;"&amp;Full_Data[[#This Row],[Best]])+1</f>
        <v>135</v>
      </c>
      <c r="F178" s="5" t="s">
        <v>414</v>
      </c>
      <c r="G178" s="5" t="s">
        <v>415</v>
      </c>
      <c r="P178" s="6">
        <v>23.37</v>
      </c>
      <c r="Z178" s="7">
        <f>MAX(Full_Data[[#This Row],[East Fortune]:[Midlands]])</f>
        <v>23.37</v>
      </c>
    </row>
    <row r="179" spans="1:26" ht="20.100000000000001" customHeight="1" x14ac:dyDescent="0.25">
      <c r="A179" s="3">
        <f>_xlfn.RANK.EQ(Full_Data[[#This Row],[Best]],Z:Z,0)</f>
        <v>178</v>
      </c>
      <c r="B179" s="4">
        <v>227</v>
      </c>
      <c r="C179" s="3" t="s">
        <v>2</v>
      </c>
      <c r="D179" s="3">
        <f>COUNTIFS(C:C,Full_Data[[#This Row],[Class]],Z:Z,"&gt;"&amp;Full_Data[[#This Row],[Best]])+1</f>
        <v>136</v>
      </c>
      <c r="F179" s="5" t="s">
        <v>342</v>
      </c>
      <c r="G179" s="5" t="s">
        <v>343</v>
      </c>
      <c r="N179" s="6">
        <v>23.16575235765049</v>
      </c>
      <c r="Z179" s="7">
        <f>MAX(Full_Data[[#This Row],[East Fortune]:[Midlands]])</f>
        <v>23.16575235765049</v>
      </c>
    </row>
    <row r="180" spans="1:26" ht="20.100000000000001" customHeight="1" x14ac:dyDescent="0.25">
      <c r="A180" s="3">
        <f>_xlfn.RANK.EQ(Full_Data[[#This Row],[Best]],Z:Z,0)</f>
        <v>179</v>
      </c>
      <c r="B180" s="4">
        <v>358</v>
      </c>
      <c r="C180" s="3" t="s">
        <v>2</v>
      </c>
      <c r="D180" s="3">
        <f>COUNTIFS(C:C,Full_Data[[#This Row],[Class]],Z:Z,"&gt;"&amp;Full_Data[[#This Row],[Best]])+1</f>
        <v>137</v>
      </c>
      <c r="F180" s="5" t="s">
        <v>164</v>
      </c>
      <c r="G180" s="5" t="s">
        <v>165</v>
      </c>
      <c r="J180" s="6">
        <v>23</v>
      </c>
      <c r="Z180" s="7">
        <f>MAX(Full_Data[[#This Row],[East Fortune]:[Midlands]])</f>
        <v>23</v>
      </c>
    </row>
    <row r="181" spans="1:26" ht="20.100000000000001" customHeight="1" x14ac:dyDescent="0.25">
      <c r="A181" s="3">
        <f>_xlfn.RANK.EQ(Full_Data[[#This Row],[Best]],Z:Z,0)</f>
        <v>180</v>
      </c>
      <c r="B181" s="4">
        <v>384</v>
      </c>
      <c r="C181" s="3" t="s">
        <v>2</v>
      </c>
      <c r="D181" s="3">
        <f>COUNTIFS(C:C,Full_Data[[#This Row],[Class]],Z:Z,"&gt;"&amp;Full_Data[[#This Row],[Best]])+1</f>
        <v>138</v>
      </c>
      <c r="F181" s="5" t="s">
        <v>49</v>
      </c>
      <c r="G181" s="5" t="s">
        <v>46</v>
      </c>
      <c r="H181" s="6">
        <v>22.799999999999997</v>
      </c>
      <c r="Z181" s="7">
        <f>MAX(Full_Data[[#This Row],[East Fortune]:[Midlands]])</f>
        <v>22.799999999999997</v>
      </c>
    </row>
    <row r="182" spans="1:26" ht="20.100000000000001" customHeight="1" x14ac:dyDescent="0.25">
      <c r="A182" s="3">
        <f>_xlfn.RANK.EQ(Full_Data[[#This Row],[Best]],Z:Z,0)</f>
        <v>181</v>
      </c>
      <c r="B182" s="4">
        <v>273</v>
      </c>
      <c r="C182" s="3" t="s">
        <v>2</v>
      </c>
      <c r="D182" s="3">
        <f>COUNTIFS(C:C,Full_Data[[#This Row],[Class]],Z:Z,"&gt;"&amp;Full_Data[[#This Row],[Best]])+1</f>
        <v>139</v>
      </c>
      <c r="F182" s="5" t="s">
        <v>254</v>
      </c>
      <c r="G182" s="5" t="s">
        <v>250</v>
      </c>
      <c r="M182" s="6">
        <v>22.689428255646707</v>
      </c>
      <c r="Z182" s="7">
        <f>MAX(Full_Data[[#This Row],[East Fortune]:[Midlands]])</f>
        <v>22.689428255646707</v>
      </c>
    </row>
    <row r="183" spans="1:26" ht="20.100000000000001" customHeight="1" x14ac:dyDescent="0.25">
      <c r="A183" s="3">
        <f>_xlfn.RANK.EQ(Full_Data[[#This Row],[Best]],Z:Z,0)</f>
        <v>182</v>
      </c>
      <c r="B183" s="4">
        <v>347</v>
      </c>
      <c r="C183" s="3" t="s">
        <v>2</v>
      </c>
      <c r="D183" s="3">
        <f>COUNTIFS(C:C,Full_Data[[#This Row],[Class]],Z:Z,"&gt;"&amp;Full_Data[[#This Row],[Best]])+1</f>
        <v>140</v>
      </c>
      <c r="F183" s="5" t="s">
        <v>228</v>
      </c>
      <c r="G183" s="5" t="s">
        <v>229</v>
      </c>
      <c r="L183" s="6">
        <v>22.349999999999998</v>
      </c>
      <c r="Z183" s="7">
        <f>MAX(Full_Data[[#This Row],[East Fortune]:[Midlands]])</f>
        <v>22.349999999999998</v>
      </c>
    </row>
    <row r="184" spans="1:26" ht="20.100000000000001" customHeight="1" x14ac:dyDescent="0.25">
      <c r="A184" s="3">
        <f>_xlfn.RANK.EQ(Full_Data[[#This Row],[Best]],Z:Z,0)</f>
        <v>183</v>
      </c>
      <c r="B184" s="4">
        <v>133</v>
      </c>
      <c r="C184" s="3" t="s">
        <v>2</v>
      </c>
      <c r="D184" s="3">
        <f>COUNTIFS(C:C,Full_Data[[#This Row],[Class]],Z:Z,"&gt;"&amp;Full_Data[[#This Row],[Best]])+1</f>
        <v>141</v>
      </c>
      <c r="F184" s="5" t="s">
        <v>351</v>
      </c>
      <c r="G184" s="5" t="s">
        <v>345</v>
      </c>
      <c r="N184" s="6">
        <v>19.70946551874767</v>
      </c>
      <c r="P184" s="6">
        <v>22.14</v>
      </c>
      <c r="Z184" s="7">
        <f>MAX(Full_Data[[#This Row],[East Fortune]:[Midlands]])</f>
        <v>22.14</v>
      </c>
    </row>
    <row r="185" spans="1:26" ht="20.100000000000001" customHeight="1" x14ac:dyDescent="0.25">
      <c r="A185" s="3">
        <f>_xlfn.RANK.EQ(Full_Data[[#This Row],[Best]],Z:Z,0)</f>
        <v>184</v>
      </c>
      <c r="B185" s="4">
        <v>152</v>
      </c>
      <c r="C185" s="3" t="s">
        <v>2</v>
      </c>
      <c r="D185" s="3">
        <f>COUNTIFS(C:C,Full_Data[[#This Row],[Class]],Z:Z,"&gt;"&amp;Full_Data[[#This Row],[Best]])+1</f>
        <v>142</v>
      </c>
      <c r="F185" s="5" t="s">
        <v>257</v>
      </c>
      <c r="G185" s="5" t="s">
        <v>248</v>
      </c>
      <c r="M185" s="6">
        <v>22.12</v>
      </c>
      <c r="Z185" s="7">
        <f>MAX(Full_Data[[#This Row],[East Fortune]:[Midlands]])</f>
        <v>22.12</v>
      </c>
    </row>
    <row r="186" spans="1:26" ht="20.100000000000001" customHeight="1" x14ac:dyDescent="0.25">
      <c r="A186" s="3">
        <f>_xlfn.RANK.EQ(Full_Data[[#This Row],[Best]],Z:Z,0)</f>
        <v>184</v>
      </c>
      <c r="B186" s="4">
        <v>291</v>
      </c>
      <c r="C186" s="3" t="s">
        <v>2</v>
      </c>
      <c r="D186" s="3">
        <f>COUNTIFS(C:C,Full_Data[[#This Row],[Class]],Z:Z,"&gt;"&amp;Full_Data[[#This Row],[Best]])+1</f>
        <v>142</v>
      </c>
      <c r="F186" s="5" t="s">
        <v>255</v>
      </c>
      <c r="G186" s="5" t="s">
        <v>256</v>
      </c>
      <c r="M186" s="6">
        <v>22.12</v>
      </c>
      <c r="Z186" s="7">
        <f>MAX(Full_Data[[#This Row],[East Fortune]:[Midlands]])</f>
        <v>22.12</v>
      </c>
    </row>
    <row r="187" spans="1:26" ht="20.100000000000001" customHeight="1" x14ac:dyDescent="0.25">
      <c r="A187" s="3">
        <f>_xlfn.RANK.EQ(Full_Data[[#This Row],[Best]],Z:Z,0)</f>
        <v>186</v>
      </c>
      <c r="B187" s="4">
        <v>83</v>
      </c>
      <c r="C187" s="3" t="s">
        <v>2</v>
      </c>
      <c r="D187" s="3">
        <f>COUNTIFS(C:C,Full_Data[[#This Row],[Class]],Z:Z,"&gt;"&amp;Full_Data[[#This Row],[Best]])+1</f>
        <v>144</v>
      </c>
      <c r="F187" s="5" t="s">
        <v>205</v>
      </c>
      <c r="G187" s="5" t="s">
        <v>206</v>
      </c>
      <c r="K187" s="6">
        <v>21.7</v>
      </c>
      <c r="Z187" s="7">
        <f>MAX(Full_Data[[#This Row],[East Fortune]:[Midlands]])</f>
        <v>21.7</v>
      </c>
    </row>
    <row r="188" spans="1:26" ht="20.100000000000001" customHeight="1" x14ac:dyDescent="0.25">
      <c r="A188" s="3">
        <f>_xlfn.RANK.EQ(Full_Data[[#This Row],[Best]],Z:Z,0)</f>
        <v>186</v>
      </c>
      <c r="B188" s="4">
        <v>126</v>
      </c>
      <c r="C188" s="3" t="s">
        <v>2</v>
      </c>
      <c r="D188" s="3">
        <f>COUNTIFS(C:C,Full_Data[[#This Row],[Class]],Z:Z,"&gt;"&amp;Full_Data[[#This Row],[Best]])+1</f>
        <v>144</v>
      </c>
      <c r="F188" s="5" t="s">
        <v>207</v>
      </c>
      <c r="G188" s="5" t="s">
        <v>200</v>
      </c>
      <c r="K188" s="6">
        <v>21.7</v>
      </c>
      <c r="Z188" s="7">
        <f>MAX(Full_Data[[#This Row],[East Fortune]:[Midlands]])</f>
        <v>21.7</v>
      </c>
    </row>
    <row r="189" spans="1:26" ht="20.100000000000001" customHeight="1" x14ac:dyDescent="0.25">
      <c r="A189" s="3">
        <f>_xlfn.RANK.EQ(Full_Data[[#This Row],[Best]],Z:Z,0)</f>
        <v>186</v>
      </c>
      <c r="B189" s="4">
        <v>183</v>
      </c>
      <c r="C189" s="3" t="s">
        <v>2</v>
      </c>
      <c r="D189" s="3">
        <f>COUNTIFS(C:C,Full_Data[[#This Row],[Class]],Z:Z,"&gt;"&amp;Full_Data[[#This Row],[Best]])+1</f>
        <v>144</v>
      </c>
      <c r="F189" s="5" t="s">
        <v>208</v>
      </c>
      <c r="G189" s="5" t="s">
        <v>209</v>
      </c>
      <c r="K189" s="6">
        <v>21.7</v>
      </c>
      <c r="Z189" s="7">
        <f>MAX(Full_Data[[#This Row],[East Fortune]:[Midlands]])</f>
        <v>21.7</v>
      </c>
    </row>
    <row r="190" spans="1:26" ht="20.100000000000001" customHeight="1" x14ac:dyDescent="0.25">
      <c r="A190" s="3">
        <f>_xlfn.RANK.EQ(Full_Data[[#This Row],[Best]],Z:Z,0)</f>
        <v>189</v>
      </c>
      <c r="B190" s="4">
        <v>127</v>
      </c>
      <c r="C190" s="3" t="s">
        <v>2</v>
      </c>
      <c r="D190" s="3">
        <f>COUNTIFS(C:C,Full_Data[[#This Row],[Class]],Z:Z,"&gt;"&amp;Full_Data[[#This Row],[Best]])+1</f>
        <v>147</v>
      </c>
      <c r="F190" s="5" t="s">
        <v>344</v>
      </c>
      <c r="G190" s="5" t="s">
        <v>345</v>
      </c>
      <c r="N190" s="6">
        <v>21.303000000000001</v>
      </c>
      <c r="P190" s="6">
        <v>18.45</v>
      </c>
      <c r="Z190" s="7">
        <f>MAX(Full_Data[[#This Row],[East Fortune]:[Midlands]])</f>
        <v>21.303000000000001</v>
      </c>
    </row>
    <row r="191" spans="1:26" ht="20.100000000000001" customHeight="1" x14ac:dyDescent="0.25">
      <c r="A191" s="3">
        <f>_xlfn.RANK.EQ(Full_Data[[#This Row],[Best]],Z:Z,0)</f>
        <v>189</v>
      </c>
      <c r="B191" s="4">
        <v>196</v>
      </c>
      <c r="C191" s="3" t="s">
        <v>2</v>
      </c>
      <c r="D191" s="3">
        <f>COUNTIFS(C:C,Full_Data[[#This Row],[Class]],Z:Z,"&gt;"&amp;Full_Data[[#This Row],[Best]])+1</f>
        <v>147</v>
      </c>
      <c r="F191" s="5" t="s">
        <v>346</v>
      </c>
      <c r="G191" s="5" t="s">
        <v>347</v>
      </c>
      <c r="N191" s="6">
        <v>21.303000000000001</v>
      </c>
      <c r="Z191" s="7">
        <f>MAX(Full_Data[[#This Row],[East Fortune]:[Midlands]])</f>
        <v>21.303000000000001</v>
      </c>
    </row>
    <row r="192" spans="1:26" ht="20.100000000000001" customHeight="1" x14ac:dyDescent="0.25">
      <c r="A192" s="3">
        <f>_xlfn.RANK.EQ(Full_Data[[#This Row],[Best]],Z:Z,0)</f>
        <v>189</v>
      </c>
      <c r="B192" s="4">
        <v>361</v>
      </c>
      <c r="C192" s="3" t="s">
        <v>2</v>
      </c>
      <c r="D192" s="3">
        <f>COUNTIFS(C:C,Full_Data[[#This Row],[Class]],Z:Z,"&gt;"&amp;Full_Data[[#This Row],[Best]])+1</f>
        <v>147</v>
      </c>
      <c r="F192" s="5" t="s">
        <v>348</v>
      </c>
      <c r="G192" s="5" t="s">
        <v>349</v>
      </c>
      <c r="N192" s="6">
        <v>21.303000000000001</v>
      </c>
      <c r="Z192" s="7">
        <f>MAX(Full_Data[[#This Row],[East Fortune]:[Midlands]])</f>
        <v>21.303000000000001</v>
      </c>
    </row>
    <row r="193" spans="1:28" ht="20.100000000000001" customHeight="1" x14ac:dyDescent="0.25">
      <c r="A193" s="3">
        <f>_xlfn.RANK.EQ(Full_Data[[#This Row],[Best]],Z:Z,0)</f>
        <v>192</v>
      </c>
      <c r="B193" s="4">
        <v>219</v>
      </c>
      <c r="C193" s="3" t="s">
        <v>2</v>
      </c>
      <c r="D193" s="3">
        <f>COUNTIFS(C:C,Full_Data[[#This Row],[Class]],Z:Z,"&gt;"&amp;Full_Data[[#This Row],[Best]])+1</f>
        <v>150</v>
      </c>
      <c r="F193" s="5" t="s">
        <v>350</v>
      </c>
      <c r="G193" s="5" t="s">
        <v>347</v>
      </c>
      <c r="N193" s="6">
        <v>21.068266802415845</v>
      </c>
      <c r="Z193" s="7">
        <f>MAX(Full_Data[[#This Row],[East Fortune]:[Midlands]])</f>
        <v>21.068266802415845</v>
      </c>
    </row>
    <row r="194" spans="1:28" ht="20.100000000000001" customHeight="1" x14ac:dyDescent="0.25">
      <c r="A194" s="3">
        <f>_xlfn.RANK.EQ(Full_Data[[#This Row],[Best]],Z:Z,0)</f>
        <v>193</v>
      </c>
      <c r="B194" s="4">
        <v>329</v>
      </c>
      <c r="C194" s="3" t="s">
        <v>2</v>
      </c>
      <c r="D194" s="3">
        <f>COUNTIFS(C:C,Full_Data[[#This Row],[Class]],Z:Z,"&gt;"&amp;Full_Data[[#This Row],[Best]])+1</f>
        <v>151</v>
      </c>
      <c r="F194" s="5" t="s">
        <v>166</v>
      </c>
      <c r="G194" s="5" t="s">
        <v>167</v>
      </c>
      <c r="J194" s="6">
        <v>21</v>
      </c>
      <c r="Z194" s="7">
        <f>MAX(Full_Data[[#This Row],[East Fortune]:[Midlands]])</f>
        <v>21</v>
      </c>
    </row>
    <row r="195" spans="1:28" ht="20.100000000000001" customHeight="1" x14ac:dyDescent="0.25">
      <c r="A195" s="3">
        <f>_xlfn.RANK.EQ(Full_Data[[#This Row],[Best]],Z:Z,0)</f>
        <v>194</v>
      </c>
      <c r="B195" s="4">
        <v>162</v>
      </c>
      <c r="C195" s="3" t="s">
        <v>2</v>
      </c>
      <c r="D195" s="3">
        <f>COUNTIFS(C:C,Full_Data[[#This Row],[Class]],Z:Z,"&gt;"&amp;Full_Data[[#This Row],[Best]])+1</f>
        <v>152</v>
      </c>
      <c r="F195" s="5" t="s">
        <v>173</v>
      </c>
      <c r="G195" s="5" t="s">
        <v>163</v>
      </c>
      <c r="J195" s="6">
        <v>13</v>
      </c>
      <c r="P195" s="6">
        <v>20.91</v>
      </c>
      <c r="Z195" s="7">
        <f>MAX(Full_Data[[#This Row],[East Fortune]:[Midlands]])</f>
        <v>20.91</v>
      </c>
    </row>
    <row r="196" spans="1:28" ht="20.100000000000001" customHeight="1" x14ac:dyDescent="0.25">
      <c r="A196" s="3">
        <f>_xlfn.RANK.EQ(Full_Data[[#This Row],[Best]],Z:Z,0)</f>
        <v>195</v>
      </c>
      <c r="B196" s="4">
        <v>210</v>
      </c>
      <c r="C196" s="3" t="s">
        <v>26</v>
      </c>
      <c r="D196" s="3">
        <f>COUNTIFS(C:C,Full_Data[[#This Row],[Class]],Z:Z,"&gt;"&amp;Full_Data[[#This Row],[Best]])+1</f>
        <v>43</v>
      </c>
      <c r="F196" s="5" t="s">
        <v>416</v>
      </c>
      <c r="G196" s="5" t="s">
        <v>406</v>
      </c>
      <c r="P196" s="6">
        <v>20.837740959615989</v>
      </c>
      <c r="Z196" s="7">
        <f>MAX(Full_Data[[#This Row],[East Fortune]:[Midlands]])</f>
        <v>20.837740959615989</v>
      </c>
    </row>
    <row r="197" spans="1:28" ht="20.100000000000001" customHeight="1" x14ac:dyDescent="0.25">
      <c r="A197" s="3">
        <f>_xlfn.RANK.EQ(Full_Data[[#This Row],[Best]],Z:Z,0)</f>
        <v>196</v>
      </c>
      <c r="B197" s="4">
        <v>295</v>
      </c>
      <c r="C197" s="3" t="s">
        <v>2</v>
      </c>
      <c r="D197" s="3">
        <f>COUNTIFS(C:C,Full_Data[[#This Row],[Class]],Z:Z,"&gt;"&amp;Full_Data[[#This Row],[Best]])+1</f>
        <v>153</v>
      </c>
      <c r="F197" s="5" t="s">
        <v>103</v>
      </c>
      <c r="G197" s="5" t="s">
        <v>104</v>
      </c>
      <c r="I197" s="6">
        <v>20.819409153987525</v>
      </c>
      <c r="Z197" s="7">
        <f>MAX(Full_Data[[#This Row],[East Fortune]:[Midlands]])</f>
        <v>20.819409153987525</v>
      </c>
    </row>
    <row r="198" spans="1:28" ht="20.100000000000001" customHeight="1" x14ac:dyDescent="0.25">
      <c r="A198" s="3">
        <f>_xlfn.RANK.EQ(Full_Data[[#This Row],[Best]],Z:Z,0)</f>
        <v>197</v>
      </c>
      <c r="B198" s="4">
        <v>320</v>
      </c>
      <c r="C198" s="3" t="s">
        <v>2</v>
      </c>
      <c r="D198" s="3">
        <f>COUNTIFS(C:C,Full_Data[[#This Row],[Class]],Z:Z,"&gt;"&amp;Full_Data[[#This Row],[Best]])+1</f>
        <v>154</v>
      </c>
      <c r="F198" s="5" t="s">
        <v>168</v>
      </c>
      <c r="G198" s="5" t="s">
        <v>169</v>
      </c>
      <c r="J198" s="6">
        <v>20</v>
      </c>
      <c r="Z198" s="7">
        <f>MAX(Full_Data[[#This Row],[East Fortune]:[Midlands]])</f>
        <v>20</v>
      </c>
    </row>
    <row r="199" spans="1:28" ht="20.100000000000001" customHeight="1" x14ac:dyDescent="0.25">
      <c r="A199" s="3">
        <f>_xlfn.RANK.EQ(Full_Data[[#This Row],[Best]],Z:Z,0)</f>
        <v>198</v>
      </c>
      <c r="B199" s="4">
        <v>205</v>
      </c>
      <c r="C199" s="3" t="s">
        <v>2</v>
      </c>
      <c r="D199" s="3">
        <f>COUNTIFS(C:C,Full_Data[[#This Row],[Class]],Z:Z,"&gt;"&amp;Full_Data[[#This Row],[Best]])+1</f>
        <v>155</v>
      </c>
      <c r="F199" s="5" t="s">
        <v>418</v>
      </c>
      <c r="G199" s="5" t="s">
        <v>419</v>
      </c>
      <c r="P199" s="6">
        <v>19.68</v>
      </c>
      <c r="Z199" s="7">
        <f>MAX(Full_Data[[#This Row],[East Fortune]:[Midlands]])</f>
        <v>19.68</v>
      </c>
    </row>
    <row r="200" spans="1:28" ht="20.100000000000001" customHeight="1" x14ac:dyDescent="0.25">
      <c r="A200" s="3">
        <f>_xlfn.RANK.EQ(Full_Data[[#This Row],[Best]],Z:Z,0)</f>
        <v>198</v>
      </c>
      <c r="B200" s="4">
        <v>280</v>
      </c>
      <c r="C200" s="3" t="s">
        <v>2</v>
      </c>
      <c r="D200" s="3">
        <f>COUNTIFS(C:C,Full_Data[[#This Row],[Class]],Z:Z,"&gt;"&amp;Full_Data[[#This Row],[Best]])+1</f>
        <v>155</v>
      </c>
      <c r="F200" s="5" t="s">
        <v>417</v>
      </c>
      <c r="G200" s="5" t="s">
        <v>404</v>
      </c>
      <c r="P200" s="6">
        <v>19.68</v>
      </c>
      <c r="Z200" s="7">
        <f>MAX(Full_Data[[#This Row],[East Fortune]:[Midlands]])</f>
        <v>19.68</v>
      </c>
    </row>
    <row r="201" spans="1:28" ht="20.100000000000001" customHeight="1" x14ac:dyDescent="0.25">
      <c r="A201" s="3">
        <f>_xlfn.RANK.EQ(Full_Data[[#This Row],[Best]],Z:Z,0)</f>
        <v>200</v>
      </c>
      <c r="B201" s="4">
        <v>224</v>
      </c>
      <c r="C201" s="3" t="s">
        <v>2</v>
      </c>
      <c r="D201" s="3">
        <f>COUNTIFS(C:C,Full_Data[[#This Row],[Class]],Z:Z,"&gt;"&amp;Full_Data[[#This Row],[Best]])+1</f>
        <v>157</v>
      </c>
      <c r="F201" s="5" t="s">
        <v>230</v>
      </c>
      <c r="G201" s="5" t="s">
        <v>231</v>
      </c>
      <c r="L201" s="6">
        <v>19.667999999999999</v>
      </c>
      <c r="Z201" s="7">
        <f>MAX(Full_Data[[#This Row],[East Fortune]:[Midlands]])</f>
        <v>19.667999999999999</v>
      </c>
      <c r="AB201" s="5" t="s">
        <v>358</v>
      </c>
    </row>
    <row r="202" spans="1:28" ht="20.100000000000001" customHeight="1" x14ac:dyDescent="0.25">
      <c r="A202" s="3">
        <f>_xlfn.RANK.EQ(Full_Data[[#This Row],[Best]],Z:Z,0)</f>
        <v>201</v>
      </c>
      <c r="B202" s="4">
        <v>191</v>
      </c>
      <c r="C202" s="3" t="s">
        <v>2</v>
      </c>
      <c r="D202" s="3">
        <f>COUNTIFS(C:C,Full_Data[[#This Row],[Class]],Z:Z,"&gt;"&amp;Full_Data[[#This Row],[Best]])+1</f>
        <v>158</v>
      </c>
      <c r="F202" s="5" t="s">
        <v>210</v>
      </c>
      <c r="G202" s="5" t="s">
        <v>202</v>
      </c>
      <c r="K202" s="6">
        <v>19.53</v>
      </c>
      <c r="Z202" s="7">
        <f>MAX(Full_Data[[#This Row],[East Fortune]:[Midlands]])</f>
        <v>19.53</v>
      </c>
      <c r="AB202" s="5" t="s">
        <v>358</v>
      </c>
    </row>
    <row r="203" spans="1:28" ht="20.100000000000001" customHeight="1" x14ac:dyDescent="0.25">
      <c r="A203" s="3">
        <f>_xlfn.RANK.EQ(Full_Data[[#This Row],[Best]],Z:Z,0)</f>
        <v>201</v>
      </c>
      <c r="B203" s="4">
        <v>270</v>
      </c>
      <c r="C203" s="3" t="s">
        <v>2</v>
      </c>
      <c r="D203" s="3">
        <f>COUNTIFS(C:C,Full_Data[[#This Row],[Class]],Z:Z,"&gt;"&amp;Full_Data[[#This Row],[Best]])+1</f>
        <v>158</v>
      </c>
      <c r="F203" s="5" t="s">
        <v>213</v>
      </c>
      <c r="G203" s="5" t="s">
        <v>214</v>
      </c>
      <c r="K203" s="6">
        <v>19.53</v>
      </c>
      <c r="Z203" s="7">
        <f>MAX(Full_Data[[#This Row],[East Fortune]:[Midlands]])</f>
        <v>19.53</v>
      </c>
    </row>
    <row r="204" spans="1:28" ht="20.100000000000001" customHeight="1" x14ac:dyDescent="0.25">
      <c r="A204" s="3">
        <f>_xlfn.RANK.EQ(Full_Data[[#This Row],[Best]],Z:Z,0)</f>
        <v>201</v>
      </c>
      <c r="B204" s="4">
        <v>272</v>
      </c>
      <c r="C204" s="3" t="s">
        <v>2</v>
      </c>
      <c r="D204" s="3">
        <f>COUNTIFS(C:C,Full_Data[[#This Row],[Class]],Z:Z,"&gt;"&amp;Full_Data[[#This Row],[Best]])+1</f>
        <v>158</v>
      </c>
      <c r="F204" s="5" t="s">
        <v>211</v>
      </c>
      <c r="G204" s="5" t="s">
        <v>212</v>
      </c>
      <c r="K204" s="6">
        <v>19.53</v>
      </c>
      <c r="Z204" s="7">
        <f>MAX(Full_Data[[#This Row],[East Fortune]:[Midlands]])</f>
        <v>19.53</v>
      </c>
    </row>
    <row r="205" spans="1:28" ht="20.100000000000001" customHeight="1" x14ac:dyDescent="0.25">
      <c r="A205" s="3">
        <f>_xlfn.RANK.EQ(Full_Data[[#This Row],[Best]],Z:Z,0)</f>
        <v>201</v>
      </c>
      <c r="B205" s="4">
        <v>351</v>
      </c>
      <c r="C205" s="3" t="s">
        <v>2</v>
      </c>
      <c r="D205" s="3">
        <f>COUNTIFS(C:C,Full_Data[[#This Row],[Class]],Z:Z,"&gt;"&amp;Full_Data[[#This Row],[Best]])+1</f>
        <v>158</v>
      </c>
      <c r="F205" s="5" t="s">
        <v>215</v>
      </c>
      <c r="G205" s="5" t="s">
        <v>216</v>
      </c>
      <c r="K205" s="6">
        <v>19.53</v>
      </c>
      <c r="Z205" s="7">
        <f>MAX(Full_Data[[#This Row],[East Fortune]:[Midlands]])</f>
        <v>19.53</v>
      </c>
    </row>
    <row r="206" spans="1:28" ht="20.100000000000001" customHeight="1" x14ac:dyDescent="0.25">
      <c r="A206" s="3">
        <f>_xlfn.RANK.EQ(Full_Data[[#This Row],[Best]],Z:Z,0)</f>
        <v>205</v>
      </c>
      <c r="B206" s="4">
        <v>107</v>
      </c>
      <c r="C206" s="3" t="s">
        <v>2</v>
      </c>
      <c r="D206" s="3">
        <f>COUNTIFS(C:C,Full_Data[[#This Row],[Class]],Z:Z,"&gt;"&amp;Full_Data[[#This Row],[Best]])+1</f>
        <v>162</v>
      </c>
      <c r="F206" s="5" t="s">
        <v>105</v>
      </c>
      <c r="G206" s="5" t="s">
        <v>60</v>
      </c>
      <c r="I206" s="6">
        <v>19.350885620313726</v>
      </c>
      <c r="Z206" s="7">
        <f>MAX(Full_Data[[#This Row],[East Fortune]:[Midlands]])</f>
        <v>19.350885620313726</v>
      </c>
    </row>
    <row r="207" spans="1:28" ht="20.100000000000001" customHeight="1" x14ac:dyDescent="0.25">
      <c r="A207" s="3">
        <f>_xlfn.RANK.EQ(Full_Data[[#This Row],[Best]],Z:Z,0)</f>
        <v>206</v>
      </c>
      <c r="B207" s="4">
        <v>372</v>
      </c>
      <c r="C207" s="3" t="s">
        <v>2</v>
      </c>
      <c r="D207" s="3">
        <f>COUNTIFS(C:C,Full_Data[[#This Row],[Class]],Z:Z,"&gt;"&amp;Full_Data[[#This Row],[Best]])+1</f>
        <v>163</v>
      </c>
      <c r="F207" s="5" t="s">
        <v>50</v>
      </c>
      <c r="G207" s="5" t="s">
        <v>48</v>
      </c>
      <c r="H207" s="6">
        <v>19.194152181180005</v>
      </c>
      <c r="Z207" s="7">
        <f>MAX(Full_Data[[#This Row],[East Fortune]:[Midlands]])</f>
        <v>19.194152181180005</v>
      </c>
    </row>
    <row r="208" spans="1:28" ht="20.100000000000001" customHeight="1" x14ac:dyDescent="0.25">
      <c r="A208" s="3">
        <f>_xlfn.RANK.EQ(Full_Data[[#This Row],[Best]],Z:Z,0)</f>
        <v>207</v>
      </c>
      <c r="B208" s="4">
        <v>322</v>
      </c>
      <c r="C208" s="3" t="s">
        <v>2</v>
      </c>
      <c r="D208" s="3">
        <f>COUNTIFS(C:C,Full_Data[[#This Row],[Class]],Z:Z,"&gt;"&amp;Full_Data[[#This Row],[Best]])+1</f>
        <v>164</v>
      </c>
      <c r="F208" s="5" t="s">
        <v>170</v>
      </c>
      <c r="G208" s="5" t="s">
        <v>171</v>
      </c>
      <c r="J208" s="6">
        <v>19</v>
      </c>
      <c r="Z208" s="7">
        <f>MAX(Full_Data[[#This Row],[East Fortune]:[Midlands]])</f>
        <v>19</v>
      </c>
    </row>
    <row r="209" spans="1:26" ht="20.100000000000001" customHeight="1" x14ac:dyDescent="0.25">
      <c r="A209" s="3">
        <f>_xlfn.RANK.EQ(Full_Data[[#This Row],[Best]],Z:Z,0)</f>
        <v>208</v>
      </c>
      <c r="B209" s="4">
        <v>229</v>
      </c>
      <c r="C209" s="3" t="s">
        <v>2</v>
      </c>
      <c r="D209" s="3">
        <f>COUNTIFS(C:C,Full_Data[[#This Row],[Class]],Z:Z,"&gt;"&amp;Full_Data[[#This Row],[Best]])+1</f>
        <v>165</v>
      </c>
      <c r="F209" s="5" t="s">
        <v>259</v>
      </c>
      <c r="G209" s="5" t="s">
        <v>248</v>
      </c>
      <c r="M209" s="6">
        <v>17.696000000000002</v>
      </c>
      <c r="Z209" s="7">
        <f>MAX(Full_Data[[#This Row],[East Fortune]:[Midlands]])</f>
        <v>17.696000000000002</v>
      </c>
    </row>
    <row r="210" spans="1:26" ht="20.100000000000001" customHeight="1" x14ac:dyDescent="0.25">
      <c r="A210" s="3">
        <f>_xlfn.RANK.EQ(Full_Data[[#This Row],[Best]],Z:Z,0)</f>
        <v>208</v>
      </c>
      <c r="B210" s="4">
        <v>235</v>
      </c>
      <c r="C210" s="3" t="s">
        <v>2</v>
      </c>
      <c r="D210" s="3">
        <f>COUNTIFS(C:C,Full_Data[[#This Row],[Class]],Z:Z,"&gt;"&amp;Full_Data[[#This Row],[Best]])+1</f>
        <v>165</v>
      </c>
      <c r="F210" s="5" t="s">
        <v>258</v>
      </c>
      <c r="G210" s="5" t="s">
        <v>250</v>
      </c>
      <c r="M210" s="6">
        <v>17.696000000000002</v>
      </c>
      <c r="Z210" s="7">
        <f>MAX(Full_Data[[#This Row],[East Fortune]:[Midlands]])</f>
        <v>17.696000000000002</v>
      </c>
    </row>
    <row r="211" spans="1:26" ht="20.100000000000001" customHeight="1" x14ac:dyDescent="0.25">
      <c r="A211" s="3">
        <f>_xlfn.RANK.EQ(Full_Data[[#This Row],[Best]],Z:Z,0)</f>
        <v>210</v>
      </c>
      <c r="B211" s="4">
        <v>207</v>
      </c>
      <c r="C211" s="3" t="s">
        <v>2</v>
      </c>
      <c r="D211" s="3">
        <f>COUNTIFS(C:C,Full_Data[[#This Row],[Class]],Z:Z,"&gt;"&amp;Full_Data[[#This Row],[Best]])+1</f>
        <v>167</v>
      </c>
      <c r="F211" s="5" t="s">
        <v>217</v>
      </c>
      <c r="G211" s="5" t="s">
        <v>218</v>
      </c>
      <c r="K211" s="6">
        <v>17.36</v>
      </c>
      <c r="Z211" s="7">
        <f>MAX(Full_Data[[#This Row],[East Fortune]:[Midlands]])</f>
        <v>17.36</v>
      </c>
    </row>
    <row r="212" spans="1:26" ht="20.100000000000001" customHeight="1" x14ac:dyDescent="0.25">
      <c r="A212" s="3">
        <f>_xlfn.RANK.EQ(Full_Data[[#This Row],[Best]],Z:Z,0)</f>
        <v>211</v>
      </c>
      <c r="B212" s="4">
        <v>238</v>
      </c>
      <c r="C212" s="3" t="s">
        <v>2</v>
      </c>
      <c r="D212" s="3">
        <f>COUNTIFS(C:C,Full_Data[[#This Row],[Class]],Z:Z,"&gt;"&amp;Full_Data[[#This Row],[Best]])+1</f>
        <v>168</v>
      </c>
      <c r="F212" s="5" t="s">
        <v>222</v>
      </c>
      <c r="G212" s="5" t="s">
        <v>223</v>
      </c>
      <c r="K212" s="6">
        <v>10.85</v>
      </c>
      <c r="P212" s="6">
        <v>17.077069134849786</v>
      </c>
      <c r="Z212" s="7">
        <f>MAX(Full_Data[[#This Row],[East Fortune]:[Midlands]])</f>
        <v>17.077069134849786</v>
      </c>
    </row>
    <row r="213" spans="1:26" ht="20.100000000000001" customHeight="1" x14ac:dyDescent="0.25">
      <c r="A213" s="3">
        <f>_xlfn.RANK.EQ(Full_Data[[#This Row],[Best]],Z:Z,0)</f>
        <v>212</v>
      </c>
      <c r="B213" s="4">
        <v>262</v>
      </c>
      <c r="C213" s="3" t="s">
        <v>2</v>
      </c>
      <c r="D213" s="3">
        <f>COUNTIFS(C:C,Full_Data[[#This Row],[Class]],Z:Z,"&gt;"&amp;Full_Data[[#This Row],[Best]])+1</f>
        <v>169</v>
      </c>
      <c r="F213" s="5" t="s">
        <v>354</v>
      </c>
      <c r="G213" s="5" t="s">
        <v>355</v>
      </c>
      <c r="N213" s="6">
        <v>16.568999999999999</v>
      </c>
      <c r="O213" s="6">
        <v>14.8</v>
      </c>
      <c r="P213" s="6">
        <v>14.76</v>
      </c>
      <c r="Z213" s="7">
        <f>MAX(Full_Data[[#This Row],[East Fortune]:[Midlands]])</f>
        <v>16.568999999999999</v>
      </c>
    </row>
    <row r="214" spans="1:26" ht="20.100000000000001" customHeight="1" x14ac:dyDescent="0.25">
      <c r="A214" s="3">
        <f>_xlfn.RANK.EQ(Full_Data[[#This Row],[Best]],Z:Z,0)</f>
        <v>212</v>
      </c>
      <c r="B214" s="4">
        <v>171</v>
      </c>
      <c r="C214" s="3" t="s">
        <v>2</v>
      </c>
      <c r="D214" s="3">
        <f>COUNTIFS(C:C,Full_Data[[#This Row],[Class]],Z:Z,"&gt;"&amp;Full_Data[[#This Row],[Best]])+1</f>
        <v>169</v>
      </c>
      <c r="F214" s="5" t="s">
        <v>356</v>
      </c>
      <c r="G214" s="5" t="s">
        <v>347</v>
      </c>
      <c r="N214" s="6">
        <v>16.568999999999999</v>
      </c>
      <c r="Z214" s="7">
        <f>MAX(Full_Data[[#This Row],[East Fortune]:[Midlands]])</f>
        <v>16.568999999999999</v>
      </c>
    </row>
    <row r="215" spans="1:26" ht="20.100000000000001" customHeight="1" x14ac:dyDescent="0.25">
      <c r="A215" s="3">
        <f>_xlfn.RANK.EQ(Full_Data[[#This Row],[Best]],Z:Z,0)</f>
        <v>212</v>
      </c>
      <c r="B215" s="4">
        <v>336</v>
      </c>
      <c r="C215" s="3" t="s">
        <v>26</v>
      </c>
      <c r="D215" s="3">
        <f>COUNTIFS(C:C,Full_Data[[#This Row],[Class]],Z:Z,"&gt;"&amp;Full_Data[[#This Row],[Best]])+1</f>
        <v>44</v>
      </c>
      <c r="F215" s="5" t="s">
        <v>352</v>
      </c>
      <c r="G215" s="5" t="s">
        <v>353</v>
      </c>
      <c r="N215" s="6">
        <v>16.568999999999999</v>
      </c>
      <c r="Z215" s="7">
        <f>MAX(Full_Data[[#This Row],[East Fortune]:[Midlands]])</f>
        <v>16.568999999999999</v>
      </c>
    </row>
    <row r="216" spans="1:26" ht="20.100000000000001" customHeight="1" x14ac:dyDescent="0.25">
      <c r="A216" s="3">
        <f>_xlfn.RANK.EQ(Full_Data[[#This Row],[Best]],Z:Z,0)</f>
        <v>215</v>
      </c>
      <c r="B216" s="4">
        <v>222</v>
      </c>
      <c r="C216" s="3" t="s">
        <v>2</v>
      </c>
      <c r="D216" s="3">
        <f>COUNTIFS(C:C,Full_Data[[#This Row],[Class]],Z:Z,"&gt;"&amp;Full_Data[[#This Row],[Best]])+1</f>
        <v>171</v>
      </c>
      <c r="F216" s="5" t="s">
        <v>232</v>
      </c>
      <c r="G216" s="5" t="s">
        <v>233</v>
      </c>
      <c r="L216" s="6">
        <v>16.39</v>
      </c>
      <c r="Z216" s="7">
        <f>MAX(Full_Data[[#This Row],[East Fortune]:[Midlands]])</f>
        <v>16.39</v>
      </c>
    </row>
    <row r="217" spans="1:26" ht="20.100000000000001" customHeight="1" x14ac:dyDescent="0.25">
      <c r="A217" s="3">
        <f>_xlfn.RANK.EQ(Full_Data[[#This Row],[Best]],Z:Z,0)</f>
        <v>216</v>
      </c>
      <c r="B217" s="4">
        <v>264</v>
      </c>
      <c r="C217" s="3" t="s">
        <v>2</v>
      </c>
      <c r="D217" s="3">
        <f>COUNTIFS(C:C,Full_Data[[#This Row],[Class]],Z:Z,"&gt;"&amp;Full_Data[[#This Row],[Best]])+1</f>
        <v>172</v>
      </c>
      <c r="F217" s="5" t="s">
        <v>51</v>
      </c>
      <c r="G217" s="5" t="s">
        <v>52</v>
      </c>
      <c r="H217" s="6">
        <v>15.959999999999999</v>
      </c>
      <c r="Z217" s="7">
        <f>MAX(Full_Data[[#This Row],[East Fortune]:[Midlands]])</f>
        <v>15.959999999999999</v>
      </c>
    </row>
    <row r="218" spans="1:26" ht="20.100000000000001" customHeight="1" x14ac:dyDescent="0.25">
      <c r="A218" s="3">
        <f>_xlfn.RANK.EQ(Full_Data[[#This Row],[Best]],Z:Z,0)</f>
        <v>217</v>
      </c>
      <c r="B218" s="4">
        <v>271</v>
      </c>
      <c r="C218" s="3" t="s">
        <v>2</v>
      </c>
      <c r="D218" s="3">
        <f>COUNTIFS(C:C,Full_Data[[#This Row],[Class]],Z:Z,"&gt;"&amp;Full_Data[[#This Row],[Best]])+1</f>
        <v>173</v>
      </c>
      <c r="F218" s="5" t="s">
        <v>219</v>
      </c>
      <c r="G218" s="5" t="s">
        <v>214</v>
      </c>
      <c r="K218" s="6">
        <v>15.19</v>
      </c>
      <c r="Z218" s="7">
        <f>MAX(Full_Data[[#This Row],[East Fortune]:[Midlands]])</f>
        <v>15.19</v>
      </c>
    </row>
    <row r="219" spans="1:26" ht="20.100000000000001" customHeight="1" x14ac:dyDescent="0.25">
      <c r="A219" s="3">
        <f>_xlfn.RANK.EQ(Full_Data[[#This Row],[Best]],Z:Z,0)</f>
        <v>218</v>
      </c>
      <c r="B219" s="4">
        <v>190</v>
      </c>
      <c r="C219" s="3" t="s">
        <v>2</v>
      </c>
      <c r="D219" s="3">
        <f>COUNTIFS(C:C,Full_Data[[#This Row],[Class]],Z:Z,"&gt;"&amp;Full_Data[[#This Row],[Best]])+1</f>
        <v>174</v>
      </c>
      <c r="F219" s="5" t="s">
        <v>172</v>
      </c>
      <c r="G219" s="5" t="s">
        <v>152</v>
      </c>
      <c r="J219" s="6">
        <v>15.050447590460269</v>
      </c>
      <c r="Z219" s="7">
        <f>MAX(Full_Data[[#This Row],[East Fortune]:[Midlands]])</f>
        <v>15.050447590460269</v>
      </c>
    </row>
    <row r="220" spans="1:26" ht="20.100000000000001" customHeight="1" x14ac:dyDescent="0.25">
      <c r="A220" s="3">
        <f>_xlfn.RANK.EQ(Full_Data[[#This Row],[Best]],Z:Z,0)</f>
        <v>219</v>
      </c>
      <c r="B220" s="4">
        <v>135</v>
      </c>
      <c r="C220" s="3" t="s">
        <v>26</v>
      </c>
      <c r="D220" s="3">
        <f>COUNTIFS(C:C,Full_Data[[#This Row],[Class]],Z:Z,"&gt;"&amp;Full_Data[[#This Row],[Best]])+1</f>
        <v>45</v>
      </c>
      <c r="F220" s="5" t="s">
        <v>106</v>
      </c>
      <c r="G220" s="5" t="s">
        <v>60</v>
      </c>
      <c r="I220" s="6">
        <v>14.928060449276309</v>
      </c>
      <c r="Z220" s="7">
        <f>MAX(Full_Data[[#This Row],[East Fortune]:[Midlands]])</f>
        <v>14.928060449276309</v>
      </c>
    </row>
    <row r="221" spans="1:26" ht="20.100000000000001" customHeight="1" x14ac:dyDescent="0.25">
      <c r="A221" s="3">
        <f>_xlfn.RANK.EQ(Full_Data[[#This Row],[Best]],Z:Z,0)</f>
        <v>220</v>
      </c>
      <c r="B221" s="4">
        <v>242</v>
      </c>
      <c r="C221" s="3" t="s">
        <v>2</v>
      </c>
      <c r="D221" s="3">
        <f>COUNTIFS(C:C,Full_Data[[#This Row],[Class]],Z:Z,"&gt;"&amp;Full_Data[[#This Row],[Best]])+1</f>
        <v>175</v>
      </c>
      <c r="F221" s="5" t="s">
        <v>54</v>
      </c>
      <c r="G221" s="5" t="s">
        <v>55</v>
      </c>
      <c r="H221" s="6">
        <v>14.819999999999999</v>
      </c>
      <c r="Z221" s="7">
        <f>MAX(Full_Data[[#This Row],[East Fortune]:[Midlands]])</f>
        <v>14.819999999999999</v>
      </c>
    </row>
    <row r="222" spans="1:26" ht="20.100000000000001" customHeight="1" x14ac:dyDescent="0.25">
      <c r="A222" s="3">
        <f>_xlfn.RANK.EQ(Full_Data[[#This Row],[Best]],Z:Z,0)</f>
        <v>220</v>
      </c>
      <c r="B222" s="4">
        <v>265</v>
      </c>
      <c r="C222" s="3" t="s">
        <v>2</v>
      </c>
      <c r="D222" s="3">
        <f>COUNTIFS(C:C,Full_Data[[#This Row],[Class]],Z:Z,"&gt;"&amp;Full_Data[[#This Row],[Best]])+1</f>
        <v>175</v>
      </c>
      <c r="F222" s="5" t="s">
        <v>53</v>
      </c>
      <c r="G222" s="5" t="s">
        <v>52</v>
      </c>
      <c r="H222" s="6">
        <v>14.819999999999999</v>
      </c>
      <c r="Z222" s="7">
        <f>MAX(Full_Data[[#This Row],[East Fortune]:[Midlands]])</f>
        <v>14.819999999999999</v>
      </c>
    </row>
    <row r="223" spans="1:26" ht="20.100000000000001" customHeight="1" x14ac:dyDescent="0.25">
      <c r="A223" s="3">
        <f>_xlfn.RANK.EQ(Full_Data[[#This Row],[Best]],Z:Z,0)</f>
        <v>222</v>
      </c>
      <c r="B223" s="4">
        <v>255</v>
      </c>
      <c r="C223" s="3" t="s">
        <v>2</v>
      </c>
      <c r="D223" s="3">
        <f>COUNTIFS(C:C,Full_Data[[#This Row],[Class]],Z:Z,"&gt;"&amp;Full_Data[[#This Row],[Best]])+1</f>
        <v>177</v>
      </c>
      <c r="F223" s="5" t="s">
        <v>357</v>
      </c>
      <c r="G223" s="5" t="s">
        <v>355</v>
      </c>
      <c r="N223" s="6">
        <v>14.202</v>
      </c>
      <c r="O223" s="6">
        <v>14.8</v>
      </c>
      <c r="Z223" s="7">
        <f>MAX(Full_Data[[#This Row],[East Fortune]:[Midlands]])</f>
        <v>14.8</v>
      </c>
    </row>
    <row r="224" spans="1:26" ht="20.100000000000001" customHeight="1" x14ac:dyDescent="0.25">
      <c r="A224" s="3">
        <f>_xlfn.RANK.EQ(Full_Data[[#This Row],[Best]],Z:Z,0)</f>
        <v>223</v>
      </c>
      <c r="B224" s="4">
        <v>243</v>
      </c>
      <c r="C224" s="3" t="s">
        <v>2</v>
      </c>
      <c r="D224" s="3">
        <f>COUNTIFS(C:C,Full_Data[[#This Row],[Class]],Z:Z,"&gt;"&amp;Full_Data[[#This Row],[Best]])+1</f>
        <v>178</v>
      </c>
      <c r="F224" s="5" t="s">
        <v>260</v>
      </c>
      <c r="G224" s="5" t="s">
        <v>261</v>
      </c>
      <c r="M224" s="6">
        <v>13.272000000000002</v>
      </c>
      <c r="Z224" s="7">
        <f>MAX(Full_Data[[#This Row],[East Fortune]:[Midlands]])</f>
        <v>13.272000000000002</v>
      </c>
    </row>
    <row r="225" spans="1:26" ht="20.100000000000001" customHeight="1" x14ac:dyDescent="0.25">
      <c r="A225" s="3">
        <f>_xlfn.RANK.EQ(Full_Data[[#This Row],[Best]],Z:Z,0)</f>
        <v>224</v>
      </c>
      <c r="B225" s="4">
        <v>389</v>
      </c>
      <c r="C225" s="3" t="s">
        <v>2</v>
      </c>
      <c r="D225" s="3">
        <f>COUNTIFS(C:C,Full_Data[[#This Row],[Class]],Z:Z,"&gt;"&amp;Full_Data[[#This Row],[Best]])+1</f>
        <v>179</v>
      </c>
      <c r="F225" s="5" t="s">
        <v>234</v>
      </c>
      <c r="G225" s="5" t="s">
        <v>235</v>
      </c>
      <c r="L225" s="6">
        <v>13.112</v>
      </c>
      <c r="Z225" s="7">
        <f>MAX(Full_Data[[#This Row],[East Fortune]:[Midlands]])</f>
        <v>13.112</v>
      </c>
    </row>
    <row r="226" spans="1:26" ht="20.100000000000001" customHeight="1" x14ac:dyDescent="0.25">
      <c r="A226" s="3">
        <f>_xlfn.RANK.EQ(Full_Data[[#This Row],[Best]],Z:Z,0)</f>
        <v>225</v>
      </c>
      <c r="B226" s="4">
        <v>377</v>
      </c>
      <c r="C226" s="3" t="s">
        <v>2</v>
      </c>
      <c r="D226" s="3">
        <f>COUNTIFS(C:C,Full_Data[[#This Row],[Class]],Z:Z,"&gt;"&amp;Full_Data[[#This Row],[Best]])+1</f>
        <v>180</v>
      </c>
      <c r="F226" s="5" t="s">
        <v>236</v>
      </c>
      <c r="G226" s="5" t="s">
        <v>237</v>
      </c>
      <c r="L226" s="6">
        <v>12.814</v>
      </c>
      <c r="Z226" s="7">
        <f>MAX(Full_Data[[#This Row],[East Fortune]:[Midlands]])</f>
        <v>12.814</v>
      </c>
    </row>
    <row r="227" spans="1:26" ht="20.100000000000001" customHeight="1" x14ac:dyDescent="0.25">
      <c r="A227" s="3">
        <f>_xlfn.RANK.EQ(Full_Data[[#This Row],[Best]],Z:Z,0)</f>
        <v>226</v>
      </c>
      <c r="B227" s="4">
        <v>388</v>
      </c>
      <c r="C227" s="3" t="s">
        <v>2</v>
      </c>
      <c r="D227" s="3">
        <f>COUNTIFS(C:C,Full_Data[[#This Row],[Class]],Z:Z,"&gt;"&amp;Full_Data[[#This Row],[Best]])+1</f>
        <v>181</v>
      </c>
      <c r="F227" s="5" t="s">
        <v>238</v>
      </c>
      <c r="G227" s="5" t="s">
        <v>235</v>
      </c>
      <c r="L227" s="6">
        <v>11.026</v>
      </c>
      <c r="Z227" s="7">
        <f>MAX(Full_Data[[#This Row],[East Fortune]:[Midlands]])</f>
        <v>11.026</v>
      </c>
    </row>
    <row r="228" spans="1:26" ht="20.100000000000001" customHeight="1" x14ac:dyDescent="0.25">
      <c r="A228" s="3">
        <f>_xlfn.RANK.EQ(Full_Data[[#This Row],[Best]],Z:Z,0)</f>
        <v>227</v>
      </c>
      <c r="B228" s="4">
        <v>331</v>
      </c>
      <c r="C228" s="3" t="s">
        <v>2</v>
      </c>
      <c r="D228" s="3">
        <f>COUNTIFS(C:C,Full_Data[[#This Row],[Class]],Z:Z,"&gt;"&amp;Full_Data[[#This Row],[Best]])+1</f>
        <v>182</v>
      </c>
      <c r="F228" s="5" t="s">
        <v>174</v>
      </c>
      <c r="G228" s="5" t="s">
        <v>175</v>
      </c>
      <c r="J228" s="6">
        <v>11</v>
      </c>
      <c r="Z228" s="7">
        <f>MAX(Full_Data[[#This Row],[East Fortune]:[Midlands]])</f>
        <v>11</v>
      </c>
    </row>
    <row r="229" spans="1:26" ht="20.100000000000001" customHeight="1" x14ac:dyDescent="0.25">
      <c r="A229" s="3">
        <f>_xlfn.RANK.EQ(Full_Data[[#This Row],[Best]],Z:Z,0)</f>
        <v>228</v>
      </c>
      <c r="B229" s="4">
        <v>367</v>
      </c>
      <c r="C229" s="3" t="s">
        <v>2</v>
      </c>
      <c r="D229" s="3">
        <f>COUNTIFS(C:C,Full_Data[[#This Row],[Class]],Z:Z,"&gt;"&amp;Full_Data[[#This Row],[Best]])+1</f>
        <v>183</v>
      </c>
      <c r="F229" s="5" t="s">
        <v>239</v>
      </c>
      <c r="G229" s="5" t="s">
        <v>240</v>
      </c>
      <c r="L229" s="6">
        <v>10.132</v>
      </c>
      <c r="Z229" s="7">
        <f>MAX(Full_Data[[#This Row],[East Fortune]:[Midlands]])</f>
        <v>10.132</v>
      </c>
    </row>
    <row r="230" spans="1:26" ht="20.100000000000001" customHeight="1" x14ac:dyDescent="0.25">
      <c r="A230" s="3">
        <f>_xlfn.RANK.EQ(Full_Data[[#This Row],[Best]],Z:Z,0)</f>
        <v>229</v>
      </c>
      <c r="B230" s="4">
        <v>257</v>
      </c>
      <c r="C230" s="3" t="s">
        <v>2</v>
      </c>
      <c r="D230" s="3">
        <f>COUNTIFS(C:C,Full_Data[[#This Row],[Class]],Z:Z,"&gt;"&amp;Full_Data[[#This Row],[Best]])+1</f>
        <v>184</v>
      </c>
      <c r="F230" s="5" t="s">
        <v>262</v>
      </c>
      <c r="G230" s="5" t="s">
        <v>261</v>
      </c>
      <c r="M230" s="6">
        <v>8.8480000000000008</v>
      </c>
      <c r="Z230" s="7">
        <f>MAX(Full_Data[[#This Row],[East Fortune]:[Midlands]])</f>
        <v>8.8480000000000008</v>
      </c>
    </row>
    <row r="231" spans="1:26" ht="20.100000000000001" customHeight="1" x14ac:dyDescent="0.25">
      <c r="A231" s="3">
        <f>_xlfn.RANK.EQ(Full_Data[[#This Row],[Best]],Z:Z,0)</f>
        <v>230</v>
      </c>
      <c r="B231" s="4">
        <v>382</v>
      </c>
      <c r="C231" s="3" t="s">
        <v>2</v>
      </c>
      <c r="D231" s="3">
        <f>COUNTIFS(C:C,Full_Data[[#This Row],[Class]],Z:Z,"&gt;"&amp;Full_Data[[#This Row],[Best]])+1</f>
        <v>185</v>
      </c>
      <c r="F231" s="5" t="s">
        <v>420</v>
      </c>
      <c r="G231" s="5" t="s">
        <v>218</v>
      </c>
      <c r="P231" s="6">
        <v>8.61</v>
      </c>
      <c r="Z231" s="7">
        <f>MAX(Full_Data[[#This Row],[East Fortune]:[Midlands]])</f>
        <v>8.61</v>
      </c>
    </row>
    <row r="232" spans="1:26" ht="20.100000000000001" customHeight="1" x14ac:dyDescent="0.25">
      <c r="A232" s="3">
        <f>_xlfn.RANK.EQ(Full_Data[[#This Row],[Best]],Z:Z,0)</f>
        <v>231</v>
      </c>
      <c r="B232" s="4">
        <v>248</v>
      </c>
      <c r="C232" s="3" t="s">
        <v>2</v>
      </c>
      <c r="D232" s="3">
        <f>COUNTIFS(C:C,Full_Data[[#This Row],[Class]],Z:Z,"&gt;"&amp;Full_Data[[#This Row],[Best]])+1</f>
        <v>186</v>
      </c>
      <c r="F232" s="5" t="s">
        <v>241</v>
      </c>
      <c r="G232" s="5" t="s">
        <v>241</v>
      </c>
      <c r="L232" s="6">
        <v>8.0459999999999994</v>
      </c>
      <c r="Z232" s="7">
        <f>MAX(Full_Data[[#This Row],[East Fortune]:[Midlands]])</f>
        <v>8.0459999999999994</v>
      </c>
    </row>
    <row r="233" spans="1:26" ht="20.100000000000001" customHeight="1" x14ac:dyDescent="0.25">
      <c r="A233" s="3">
        <f>_xlfn.RANK.EQ(Full_Data[[#This Row],[Best]],Z:Z,0)</f>
        <v>232</v>
      </c>
      <c r="B233" s="4">
        <v>324</v>
      </c>
      <c r="C233" s="3" t="s">
        <v>2</v>
      </c>
      <c r="D233" s="3">
        <f>COUNTIFS(C:C,Full_Data[[#This Row],[Class]],Z:Z,"&gt;"&amp;Full_Data[[#This Row],[Best]])+1</f>
        <v>187</v>
      </c>
      <c r="F233" s="5" t="s">
        <v>242</v>
      </c>
      <c r="G233" s="5" t="s">
        <v>241</v>
      </c>
      <c r="L233" s="6">
        <v>6.8540000000000001</v>
      </c>
      <c r="Z233" s="7">
        <f>MAX(Full_Data[[#This Row],[East Fortune]:[Midlands]])</f>
        <v>6.8540000000000001</v>
      </c>
    </row>
    <row r="234" spans="1:26" ht="20.100000000000001" customHeight="1" x14ac:dyDescent="0.25">
      <c r="A234" s="3">
        <f>_xlfn.RANK.EQ(Full_Data[[#This Row],[Best]],Z:Z,0)</f>
        <v>233</v>
      </c>
      <c r="B234" s="4">
        <v>230</v>
      </c>
      <c r="C234" s="3" t="s">
        <v>2</v>
      </c>
      <c r="D234" s="3">
        <f>COUNTIFS(C:C,Full_Data[[#This Row],[Class]],Z:Z,"&gt;"&amp;Full_Data[[#This Row],[Best]])+1</f>
        <v>188</v>
      </c>
      <c r="F234" s="5" t="s">
        <v>263</v>
      </c>
      <c r="G234" s="5" t="s">
        <v>261</v>
      </c>
      <c r="M234" s="6">
        <v>4.4240000000000004</v>
      </c>
      <c r="Z234" s="7">
        <f>MAX(Full_Data[[#This Row],[East Fortune]:[Midlands]])</f>
        <v>4.4240000000000004</v>
      </c>
    </row>
    <row r="235" spans="1:26" ht="20.100000000000001" customHeight="1" x14ac:dyDescent="0.25">
      <c r="A235" s="3">
        <f>_xlfn.RANK.EQ(Full_Data[[#This Row],[Best]],Z:Z,0)</f>
        <v>233</v>
      </c>
      <c r="B235" s="4">
        <v>253</v>
      </c>
      <c r="C235" s="3" t="s">
        <v>2</v>
      </c>
      <c r="D235" s="3">
        <f>COUNTIFS(C:C,Full_Data[[#This Row],[Class]],Z:Z,"&gt;"&amp;Full_Data[[#This Row],[Best]])+1</f>
        <v>188</v>
      </c>
      <c r="F235" s="5" t="s">
        <v>264</v>
      </c>
      <c r="G235" s="5" t="s">
        <v>265</v>
      </c>
      <c r="M235" s="6">
        <v>4.4240000000000004</v>
      </c>
      <c r="Z235" s="7">
        <f>MAX(Full_Data[[#This Row],[East Fortune]:[Midlands]])</f>
        <v>4.4240000000000004</v>
      </c>
    </row>
    <row r="236" spans="1:26" ht="20.100000000000001" customHeight="1" x14ac:dyDescent="0.25">
      <c r="A236" s="3">
        <f>_xlfn.RANK.EQ(Full_Data[[#This Row],[Best]],Z:Z,0)</f>
        <v>233</v>
      </c>
      <c r="B236" s="4">
        <v>318</v>
      </c>
      <c r="C236" s="3" t="s">
        <v>26</v>
      </c>
      <c r="D236" s="3">
        <f>COUNTIFS(C:C,Full_Data[[#This Row],[Class]],Z:Z,"&gt;"&amp;Full_Data[[#This Row],[Best]])+1</f>
        <v>46</v>
      </c>
      <c r="F236" s="5" t="s">
        <v>266</v>
      </c>
      <c r="G236" s="5" t="s">
        <v>261</v>
      </c>
      <c r="M236" s="6">
        <v>4.4240000000000004</v>
      </c>
      <c r="Z236" s="7">
        <f>MAX(Full_Data[[#This Row],[East Fortune]:[Midlands]])</f>
        <v>4.4240000000000004</v>
      </c>
    </row>
    <row r="237" spans="1:26" ht="20.100000000000001" customHeight="1" x14ac:dyDescent="0.25">
      <c r="A237" s="3">
        <f>_xlfn.RANK.EQ(Full_Data[[#This Row],[Best]],Z:Z,0)</f>
        <v>236</v>
      </c>
      <c r="B237" s="4">
        <v>153</v>
      </c>
      <c r="C237" s="3" t="s">
        <v>2</v>
      </c>
      <c r="D237" s="3">
        <f>COUNTIFS(C:C,Full_Data[[#This Row],[Class]],Z:Z,"&gt;"&amp;Full_Data[[#This Row],[Best]])+1</f>
        <v>190</v>
      </c>
      <c r="F237" s="5" t="s">
        <v>109</v>
      </c>
      <c r="G237" s="5" t="s">
        <v>110</v>
      </c>
      <c r="I237" s="6">
        <v>3.08</v>
      </c>
      <c r="Z237" s="7">
        <f>MAX(Full_Data[[#This Row],[East Fortune]:[Midlands]])</f>
        <v>3.08</v>
      </c>
    </row>
  </sheetData>
  <conditionalFormatting sqref="B2:B237">
    <cfRule type="duplicateValues" dxfId="0" priority="5"/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e 9 c c b 4 a e - 9 a 1 e - 4 1 5 d - b 5 6 c - a 6 3 6 2 f 6 f 6 a 1 c "   x m l n s = " h t t p : / / s c h e m a s . m i c r o s o f t . c o m / D a t a M a s h u p " > A A A A A K E E A A B Q S w M E F A A C A A g A N 3 y e X K w M 4 H C m A A A A 9 g A A A B I A H A B D b 2 5 m a W c v U G F j a 2 F n Z S 5 4 b W w g o h g A K K A U A A A A A A A A A A A A A A A A A A A A A A A A A A A A h Y 8 x D o I w G I W v Q r r T l h K N I a U k O r h I Y m J i X J t S o R F + D C 2 W u z l 4 J K 8 g R l E 3 x / e 9 b 3 j v f r 3 x b G j q 4 K I 7 a 1 p I U Y Q p C j S o t j B Q p q h 3 x 3 C B M s G 3 U p 1 k q Y N R B p s M t k h R 5 d w 5 I c R 7 j 3 2 M 2 6 4 k j N K I H P L N T l W 6 k e g j m / 9 y a M A 6 C U o j w f e v M Y L h a B Z j x u a Y c j J B n h v 4 C m z c + 2 x / I F / 1 t e s 7 L T S E 6 y U n U + T k / U E 8 A F B L A w Q U A A I A C A A 3 f J 5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3 y e X C d w X V K Z A Q A A o g M A A B M A H A B G b 3 J t d W x h c y 9 T Z W N 0 a W 9 u M S 5 t I K I Y A C i g F A A A A A A A A A A A A A A A A A A A A A A A A A A A A G 1 T w W r b Q B C 9 G / w P i 3 q x Q R g K p Z e Q Q 7 y J k 0 B T 3 M i h B 2 P K W J p E i 1 e z Y X e 2 i T D + 9 4 5 k k o J W A i F 4 b 9 7 M v p 2 n g C U b R 6 o 4 f 7 9 e T C f T S a j B Y 6 V W 0 d o / 1 8 C g L p V F n k 6 U P I W L v k R B b t 5 L t A s d v U f i 3 8 4 f 9 s 4 d Z v P j 9 i c 0 e J l 9 i r P d a a s d s V T t 8 n O P L 5 m u g V 5 k x K Z 9 x U y a b W B v c b H x Q O H Z + U Y 7 G x v q y D A 7 D 8 y P x 2 z t Q p a r e + L v 3 x Y d d 8 r V M d P g R 0 A L o a t l A R T j O / f o 2 u i 0 9 F d S t k F o E v C G W A 7 H K Q 6 B 1 c p 5 j o Q f J M V m j 7 6 n H x + W S t f m L 5 L z H z R Q 2 3 M P Y K 3 z r V q D P w y 5 H 4 5 j U H f I N d p E Z y r 1 Z A N j 0 l F 7 9 8 x K G 1 9 G w 0 P y 1 r n q T d 5 E J A 4 s K u 3 k 0 E N u i Z W s I 5 H c e m h e D d A Q X 0 t q g A j K x M / S t i w p G 7 P a 3 6 D 4 r U c a X s c u D 7 Y a F R Z d 9 N o h e m V k U 5 g 4 6 a d c 0 Y s 1 M H K f F q g K q f n A g 5 W e 5 p 8 J X h k r G 5 A I P 7 q 3 8 D / C B V r 5 k z p s N k h 5 r h D K W s 2 2 f T h 3 o s i K 0 g O X d T a f T y e G x j t f / A N Q S w E C L Q A U A A I A C A A 3 f J 5 c r A z g c K Y A A A D 2 A A A A E g A A A A A A A A A A A A A A A A A A A A A A Q 2 9 u Z m l n L 1 B h Y 2 t h Z 2 U u e G 1 s U E s B A i 0 A F A A C A A g A N 3 y e X A / K 6 a u k A A A A 6 Q A A A B M A A A A A A A A A A A A A A A A A 8 g A A A F t D b 2 5 0 Z W 5 0 X 1 R 5 c G V z X S 5 4 b W x Q S w E C L Q A U A A I A C A A 3 f J 5 c J 3 B d U p k B A A C i A w A A E w A A A A A A A A A A A A A A A A D j A Q A A R m 9 y b X V s Y X M v U 2 V j d G l v b j E u b V B L B Q Y A A A A A A w A D A M I A A A D J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8 F w A A A A A A A N o X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G d W x s X 0 R h d G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x N z Q 5 Z T E 5 Z i 1 j N G Y 3 L T Q 5 M D E t Y T g 2 N i 0 4 Y z Y 1 M T J h M G Q w M z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Q t M z B U M T Q 6 M z A 6 N D Y u M T U w N z g x N F o i I C 8 + P E V u d H J 5 I F R 5 c G U 9 I k Z p b G x D b 2 x 1 b W 5 U e X B l c y I g V m F s d W U 9 I n N B d 0 1 H Q X d Z R 0 J n V U F B Q U F B Q U F B Q U F B Q U F B Q U F B Q U F B Q U F B V T 0 i I C 8 + P E V u d H J 5 I F R 5 c G U 9 I k Z p b G x D b 2 x 1 b W 5 O Y W 1 l c y I g V m F s d W U 9 I n N b J n F 1 b 3 Q 7 U G 9 z J n F 1 b 3 Q 7 L C Z x d W 9 0 O 0 N h c i Z x d W 9 0 O y w m c X V v d D t D b G F z c y Z x d W 9 0 O y w m c X V v d D t Q a U M m c X V v d D s s J n F 1 b 3 Q 7 U S Z x d W 9 0 O y w m c X V v d D t U Z W F t J n F 1 b 3 Q 7 L C Z x d W 9 0 O 0 V u d H J h b n Q m c X V v d D s s J n F 1 b 3 Q 7 R W F z d C B G b 3 J 0 d W 5 l J n F 1 b 3 Q 7 L C Z x d W 9 0 O 1 J N Q i B D a G l 2 Z W 5 v c i Z x d W 9 0 O y w m c X V v d D t N Y W x s b 3 J 5 I F B h c m s m c X V v d D s s J n F 1 b 3 Q 7 T G 9 0 d X M g S G V 0 a G V s J n F 1 b 3 Q 7 L C Z x d W 9 0 O 0 1 p Z C B V b H N 0 Z X I m c X V v d D s s J n F 1 b 3 Q 7 Q 3 J v Z n Q g Q 2 l y Y 3 V p d C Z x d W 9 0 O y w m c X V v d D t H b 2 9 k d 2 9 v Z C Z x d W 9 0 O y w m c X V v d D t D Y X N 0 b G U g Q 2 9 t Y m U m c X V v d D s s J n F 1 b 3 Q 7 Q m V k Z m 9 y Z C Z x d W 9 0 O y w m c X V v d D t H c m F t c G l h b i Z x d W 9 0 O y w m c X V v d D t Q c m V k Y W 5 u Y W N r J n F 1 b 3 Q 7 L C Z x d W 9 0 O 0 J s e X R v b i B Q Y X J r J n F 1 b 3 Q 7 L C Z x d W 9 0 O 0 V h c 3 Q g T G 9 0 a G l h b i Z x d W 9 0 O y w m c X V v d D t E d W 5 z Z m 9 s Z C B Q Y X J r J n F 1 b 3 Q 7 L C Z x d W 9 0 O 1 N 1 c n J l e S Z x d W 9 0 O y w m c X V v d D t B a W 5 0 c m V l J n F 1 b 3 Q 7 L C Z x d W 9 0 O 0 V h c 3 Q g Q W 5 n b G l h J n F 1 b 3 Q 7 L C Z x d W 9 0 O 0 1 p Z G x h b m R z J n F 1 b 3 Q 7 L C Z x d W 9 0 O 0 J l c 3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n V s b F 9 E Y X R h L 0 F 1 d G 9 S Z W 1 v d m V k Q 2 9 s d W 1 u c z E u e 1 B v c y w w f S Z x d W 9 0 O y w m c X V v d D t T Z W N 0 a W 9 u M S 9 G d W x s X 0 R h d G E v Q X V 0 b 1 J l b W 9 2 Z W R D b 2 x 1 b W 5 z M S 5 7 Q 2 F y L D F 9 J n F 1 b 3 Q 7 L C Z x d W 9 0 O 1 N l Y 3 R p b 2 4 x L 0 Z 1 b G x f R G F 0 Y S 9 B d X R v U m V t b 3 Z l Z E N v b H V t b n M x L n t D b G F z c y w y f S Z x d W 9 0 O y w m c X V v d D t T Z W N 0 a W 9 u M S 9 G d W x s X 0 R h d G E v Q X V 0 b 1 J l b W 9 2 Z W R D b 2 x 1 b W 5 z M S 5 7 U G l D L D N 9 J n F 1 b 3 Q 7 L C Z x d W 9 0 O 1 N l Y 3 R p b 2 4 x L 0 Z 1 b G x f R G F 0 Y S 9 B d X R v U m V t b 3 Z l Z E N v b H V t b n M x L n t R L D R 9 J n F 1 b 3 Q 7 L C Z x d W 9 0 O 1 N l Y 3 R p b 2 4 x L 0 Z 1 b G x f R G F 0 Y S 9 B d X R v U m V t b 3 Z l Z E N v b H V t b n M x L n t U Z W F t L D V 9 J n F 1 b 3 Q 7 L C Z x d W 9 0 O 1 N l Y 3 R p b 2 4 x L 0 Z 1 b G x f R G F 0 Y S 9 B d X R v U m V t b 3 Z l Z E N v b H V t b n M x L n t F b n R y Y W 5 0 L D Z 9 J n F 1 b 3 Q 7 L C Z x d W 9 0 O 1 N l Y 3 R p b 2 4 x L 0 Z 1 b G x f R G F 0 Y S 9 B d X R v U m V t b 3 Z l Z E N v b H V t b n M x L n t F Y X N 0 I E Z v c n R 1 b m U s N 3 0 m c X V v d D s s J n F 1 b 3 Q 7 U 2 V j d G l v b j E v R n V s b F 9 E Y X R h L 0 F 1 d G 9 S Z W 1 v d m V k Q 2 9 s d W 1 u c z E u e 1 J N Q i B D a G l 2 Z W 5 v c i w 4 f S Z x d W 9 0 O y w m c X V v d D t T Z W N 0 a W 9 u M S 9 G d W x s X 0 R h d G E v Q X V 0 b 1 J l b W 9 2 Z W R D b 2 x 1 b W 5 z M S 5 7 T W F s b G 9 y e S B Q Y X J r L D l 9 J n F 1 b 3 Q 7 L C Z x d W 9 0 O 1 N l Y 3 R p b 2 4 x L 0 Z 1 b G x f R G F 0 Y S 9 B d X R v U m V t b 3 Z l Z E N v b H V t b n M x L n t M b 3 R 1 c y B I Z X R o Z W w s M T B 9 J n F 1 b 3 Q 7 L C Z x d W 9 0 O 1 N l Y 3 R p b 2 4 x L 0 Z 1 b G x f R G F 0 Y S 9 B d X R v U m V t b 3 Z l Z E N v b H V t b n M x L n t N a W Q g V W x z d G V y L D E x f S Z x d W 9 0 O y w m c X V v d D t T Z W N 0 a W 9 u M S 9 G d W x s X 0 R h d G E v Q X V 0 b 1 J l b W 9 2 Z W R D b 2 x 1 b W 5 z M S 5 7 Q 3 J v Z n Q g Q 2 l y Y 3 V p d C w x M n 0 m c X V v d D s s J n F 1 b 3 Q 7 U 2 V j d G l v b j E v R n V s b F 9 E Y X R h L 0 F 1 d G 9 S Z W 1 v d m V k Q 2 9 s d W 1 u c z E u e 0 d v b 2 R 3 b 2 9 k L D E z f S Z x d W 9 0 O y w m c X V v d D t T Z W N 0 a W 9 u M S 9 G d W x s X 0 R h d G E v Q X V 0 b 1 J l b W 9 2 Z W R D b 2 x 1 b W 5 z M S 5 7 Q 2 F z d G x l I E N v b W J l L D E 0 f S Z x d W 9 0 O y w m c X V v d D t T Z W N 0 a W 9 u M S 9 G d W x s X 0 R h d G E v Q X V 0 b 1 J l b W 9 2 Z W R D b 2 x 1 b W 5 z M S 5 7 Q m V k Z m 9 y Z C w x N X 0 m c X V v d D s s J n F 1 b 3 Q 7 U 2 V j d G l v b j E v R n V s b F 9 E Y X R h L 0 F 1 d G 9 S Z W 1 v d m V k Q 2 9 s d W 1 u c z E u e 0 d y Y W 1 w a W F u L D E 2 f S Z x d W 9 0 O y w m c X V v d D t T Z W N 0 a W 9 u M S 9 G d W x s X 0 R h d G E v Q X V 0 b 1 J l b W 9 2 Z W R D b 2 x 1 b W 5 z M S 5 7 U H J l Z G F u b m F j a y w x N 3 0 m c X V v d D s s J n F 1 b 3 Q 7 U 2 V j d G l v b j E v R n V s b F 9 E Y X R h L 0 F 1 d G 9 S Z W 1 v d m V k Q 2 9 s d W 1 u c z E u e 0 J s e X R v b i B Q Y X J r L D E 4 f S Z x d W 9 0 O y w m c X V v d D t T Z W N 0 a W 9 u M S 9 G d W x s X 0 R h d G E v Q X V 0 b 1 J l b W 9 2 Z W R D b 2 x 1 b W 5 z M S 5 7 R W F z d C B M b 3 R o a W F u L D E 5 f S Z x d W 9 0 O y w m c X V v d D t T Z W N 0 a W 9 u M S 9 G d W x s X 0 R h d G E v Q X V 0 b 1 J l b W 9 2 Z W R D b 2 x 1 b W 5 z M S 5 7 R H V u c 2 Z v b G Q g U G F y a y w y M H 0 m c X V v d D s s J n F 1 b 3 Q 7 U 2 V j d G l v b j E v R n V s b F 9 E Y X R h L 0 F 1 d G 9 S Z W 1 v d m V k Q 2 9 s d W 1 u c z E u e 1 N 1 c n J l e S w y M X 0 m c X V v d D s s J n F 1 b 3 Q 7 U 2 V j d G l v b j E v R n V s b F 9 E Y X R h L 0 F 1 d G 9 S Z W 1 v d m V k Q 2 9 s d W 1 u c z E u e 0 F p b n R y Z W U s M j J 9 J n F 1 b 3 Q 7 L C Z x d W 9 0 O 1 N l Y 3 R p b 2 4 x L 0 Z 1 b G x f R G F 0 Y S 9 B d X R v U m V t b 3 Z l Z E N v b H V t b n M x L n t F Y X N 0 I E F u Z 2 x p Y S w y M 3 0 m c X V v d D s s J n F 1 b 3 Q 7 U 2 V j d G l v b j E v R n V s b F 9 E Y X R h L 0 F 1 d G 9 S Z W 1 v d m V k Q 2 9 s d W 1 u c z E u e 0 1 p Z G x h b m R z L D I 0 f S Z x d W 9 0 O y w m c X V v d D t T Z W N 0 a W 9 u M S 9 G d W x s X 0 R h d G E v Q X V 0 b 1 J l b W 9 2 Z W R D b 2 x 1 b W 5 z M S 5 7 Q m V z d C w y N X 0 m c X V v d D t d L C Z x d W 9 0 O 0 N v b H V t b k N v d W 5 0 J n F 1 b 3 Q 7 O j I 2 L C Z x d W 9 0 O 0 t l e U N v b H V t b k 5 h b W V z J n F 1 b 3 Q 7 O l t d L C Z x d W 9 0 O 0 N v b H V t b k l k Z W 5 0 a X R p Z X M m c X V v d D s 6 W y Z x d W 9 0 O 1 N l Y 3 R p b 2 4 x L 0 Z 1 b G x f R G F 0 Y S 9 B d X R v U m V t b 3 Z l Z E N v b H V t b n M x L n t Q b 3 M s M H 0 m c X V v d D s s J n F 1 b 3 Q 7 U 2 V j d G l v b j E v R n V s b F 9 E Y X R h L 0 F 1 d G 9 S Z W 1 v d m V k Q 2 9 s d W 1 u c z E u e 0 N h c i w x f S Z x d W 9 0 O y w m c X V v d D t T Z W N 0 a W 9 u M S 9 G d W x s X 0 R h d G E v Q X V 0 b 1 J l b W 9 2 Z W R D b 2 x 1 b W 5 z M S 5 7 Q 2 x h c 3 M s M n 0 m c X V v d D s s J n F 1 b 3 Q 7 U 2 V j d G l v b j E v R n V s b F 9 E Y X R h L 0 F 1 d G 9 S Z W 1 v d m V k Q 2 9 s d W 1 u c z E u e 1 B p Q y w z f S Z x d W 9 0 O y w m c X V v d D t T Z W N 0 a W 9 u M S 9 G d W x s X 0 R h d G E v Q X V 0 b 1 J l b W 9 2 Z W R D b 2 x 1 b W 5 z M S 5 7 U S w 0 f S Z x d W 9 0 O y w m c X V v d D t T Z W N 0 a W 9 u M S 9 G d W x s X 0 R h d G E v Q X V 0 b 1 J l b W 9 2 Z W R D b 2 x 1 b W 5 z M S 5 7 V G V h b S w 1 f S Z x d W 9 0 O y w m c X V v d D t T Z W N 0 a W 9 u M S 9 G d W x s X 0 R h d G E v Q X V 0 b 1 J l b W 9 2 Z W R D b 2 x 1 b W 5 z M S 5 7 R W 5 0 c m F u d C w 2 f S Z x d W 9 0 O y w m c X V v d D t T Z W N 0 a W 9 u M S 9 G d W x s X 0 R h d G E v Q X V 0 b 1 J l b W 9 2 Z W R D b 2 x 1 b W 5 z M S 5 7 R W F z d C B G b 3 J 0 d W 5 l L D d 9 J n F 1 b 3 Q 7 L C Z x d W 9 0 O 1 N l Y 3 R p b 2 4 x L 0 Z 1 b G x f R G F 0 Y S 9 B d X R v U m V t b 3 Z l Z E N v b H V t b n M x L n t S T U I g Q 2 h p d m V u b 3 I s O H 0 m c X V v d D s s J n F 1 b 3 Q 7 U 2 V j d G l v b j E v R n V s b F 9 E Y X R h L 0 F 1 d G 9 S Z W 1 v d m V k Q 2 9 s d W 1 u c z E u e 0 1 h b G x v c n k g U G F y a y w 5 f S Z x d W 9 0 O y w m c X V v d D t T Z W N 0 a W 9 u M S 9 G d W x s X 0 R h d G E v Q X V 0 b 1 J l b W 9 2 Z W R D b 2 x 1 b W 5 z M S 5 7 T G 9 0 d X M g S G V 0 a G V s L D E w f S Z x d W 9 0 O y w m c X V v d D t T Z W N 0 a W 9 u M S 9 G d W x s X 0 R h d G E v Q X V 0 b 1 J l b W 9 2 Z W R D b 2 x 1 b W 5 z M S 5 7 T W l k I F V s c 3 R l c i w x M X 0 m c X V v d D s s J n F 1 b 3 Q 7 U 2 V j d G l v b j E v R n V s b F 9 E Y X R h L 0 F 1 d G 9 S Z W 1 v d m V k Q 2 9 s d W 1 u c z E u e 0 N y b 2 Z 0 I E N p c m N 1 a X Q s M T J 9 J n F 1 b 3 Q 7 L C Z x d W 9 0 O 1 N l Y 3 R p b 2 4 x L 0 Z 1 b G x f R G F 0 Y S 9 B d X R v U m V t b 3 Z l Z E N v b H V t b n M x L n t H b 2 9 k d 2 9 v Z C w x M 3 0 m c X V v d D s s J n F 1 b 3 Q 7 U 2 V j d G l v b j E v R n V s b F 9 E Y X R h L 0 F 1 d G 9 S Z W 1 v d m V k Q 2 9 s d W 1 u c z E u e 0 N h c 3 R s Z S B D b 2 1 i Z S w x N H 0 m c X V v d D s s J n F 1 b 3 Q 7 U 2 V j d G l v b j E v R n V s b F 9 E Y X R h L 0 F 1 d G 9 S Z W 1 v d m V k Q 2 9 s d W 1 u c z E u e 0 J l Z G Z v c m Q s M T V 9 J n F 1 b 3 Q 7 L C Z x d W 9 0 O 1 N l Y 3 R p b 2 4 x L 0 Z 1 b G x f R G F 0 Y S 9 B d X R v U m V t b 3 Z l Z E N v b H V t b n M x L n t H c m F t c G l h b i w x N n 0 m c X V v d D s s J n F 1 b 3 Q 7 U 2 V j d G l v b j E v R n V s b F 9 E Y X R h L 0 F 1 d G 9 S Z W 1 v d m V k Q 2 9 s d W 1 u c z E u e 1 B y Z W R h b m 5 h Y 2 s s M T d 9 J n F 1 b 3 Q 7 L C Z x d W 9 0 O 1 N l Y 3 R p b 2 4 x L 0 Z 1 b G x f R G F 0 Y S 9 B d X R v U m V t b 3 Z l Z E N v b H V t b n M x L n t C b H l 0 b 2 4 g U G F y a y w x O H 0 m c X V v d D s s J n F 1 b 3 Q 7 U 2 V j d G l v b j E v R n V s b F 9 E Y X R h L 0 F 1 d G 9 S Z W 1 v d m V k Q 2 9 s d W 1 u c z E u e 0 V h c 3 Q g T G 9 0 a G l h b i w x O X 0 m c X V v d D s s J n F 1 b 3 Q 7 U 2 V j d G l v b j E v R n V s b F 9 E Y X R h L 0 F 1 d G 9 S Z W 1 v d m V k Q 2 9 s d W 1 u c z E u e 0 R 1 b n N m b 2 x k I F B h c m s s M j B 9 J n F 1 b 3 Q 7 L C Z x d W 9 0 O 1 N l Y 3 R p b 2 4 x L 0 Z 1 b G x f R G F 0 Y S 9 B d X R v U m V t b 3 Z l Z E N v b H V t b n M x L n t T d X J y Z X k s M j F 9 J n F 1 b 3 Q 7 L C Z x d W 9 0 O 1 N l Y 3 R p b 2 4 x L 0 Z 1 b G x f R G F 0 Y S 9 B d X R v U m V t b 3 Z l Z E N v b H V t b n M x L n t B a W 5 0 c m V l L D I y f S Z x d W 9 0 O y w m c X V v d D t T Z W N 0 a W 9 u M S 9 G d W x s X 0 R h d G E v Q X V 0 b 1 J l b W 9 2 Z W R D b 2 x 1 b W 5 z M S 5 7 R W F z d C B B b m d s a W E s M j N 9 J n F 1 b 3 Q 7 L C Z x d W 9 0 O 1 N l Y 3 R p b 2 4 x L 0 Z 1 b G x f R G F 0 Y S 9 B d X R v U m V t b 3 Z l Z E N v b H V t b n M x L n t N a W R s Y W 5 k c y w y N H 0 m c X V v d D s s J n F 1 b 3 Q 7 U 2 V j d G l v b j E v R n V s b F 9 E Y X R h L 0 F 1 d G 9 S Z W 1 v d m V k Q 2 9 s d W 1 u c z E u e 0 J l c 3 Q s M j V 9 J n F 1 b 3 Q 7 X S w m c X V v d D t S Z W x h d G l v b n N o a X B J b m Z v J n F 1 b 3 Q 7 O l t d f S I g L z 4 8 R W 5 0 c n k g V H l w Z T 0 i R m l s b F R h c m d l d E 5 h b W V D d X N 0 b 2 1 p e m V k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R n V s b F 9 E Y X R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1 b G x f R G F 0 Y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1 b G x f R G F 0 Y S 9 G a W x 0 Z X J l Z C U y M F J v d 3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7 + N w R Y 8 8 Y k a U v a V 0 b V r C Y w A A A A A C A A A A A A A Q Z g A A A A E A A C A A A A A K N I G O a A q m g A 7 5 t k v V r g j h W O / 5 P t K G O y N 0 7 1 z 6 s W R f t w A A A A A O g A A A A A I A A C A A A A A n 6 + Y I l X Y g G f c W k / r U z s i n X c p D l y b X 0 g A y Y m o K 7 + 4 v 9 F A A A A D s 5 d X l l L o / C s y q a n A L + o P 2 A T + m x F i U n e 9 N W k e 8 g 0 y D y I k 5 R t N n b U c C N n M a 9 O 3 V M a A j t O e u o G V 7 d V l f E s T 8 8 U F h D H o + W Y 1 F l W k + x W g K 1 y + Y W 0 A A A A A L 7 Y U 0 V h U 6 T E 9 0 F x B e T d p 5 w P S n 7 Z Q l D 1 J l x X C p j 2 S N m f L O J + I V x a y c y A 5 M S Y y J n L Z + A r g Q f z V Y G D k s Z 3 Y b C o j P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DF91636F9DE94389B838364231C26A" ma:contentTypeVersion="18" ma:contentTypeDescription="Create a new document." ma:contentTypeScope="" ma:versionID="89889dcbb3254427e24a33be3d9c523f">
  <xsd:schema xmlns:xsd="http://www.w3.org/2001/XMLSchema" xmlns:xs="http://www.w3.org/2001/XMLSchema" xmlns:p="http://schemas.microsoft.com/office/2006/metadata/properties" xmlns:ns2="8c841b9b-f165-4ce2-80bb-65fe79252e2b" xmlns:ns3="78b7d62e-d74b-43d4-adaa-67608aa4f984" targetNamespace="http://schemas.microsoft.com/office/2006/metadata/properties" ma:root="true" ma:fieldsID="3b1961a62128667754d54f81b12b483b" ns2:_="" ns3:_="">
    <xsd:import namespace="8c841b9b-f165-4ce2-80bb-65fe79252e2b"/>
    <xsd:import namespace="78b7d62e-d74b-43d4-adaa-67608aa4f9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841b9b-f165-4ce2-80bb-65fe79252e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d3cc21d-275f-4ccb-866f-43838181d5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b7d62e-d74b-43d4-adaa-67608aa4f98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62f01b6-b186-4405-9cdc-a29eca1c54c8}" ma:internalName="TaxCatchAll" ma:showField="CatchAllData" ma:web="78b7d62e-d74b-43d4-adaa-67608aa4f9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8b7d62e-d74b-43d4-adaa-67608aa4f984" xsi:nil="true"/>
    <lcf76f155ced4ddcb4097134ff3c332f xmlns="8c841b9b-f165-4ce2-80bb-65fe79252e2b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6F39AA-B550-4E70-B125-F0DC79F97F1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5BA81B09-CCB1-4C04-84F0-EAB320A52D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841b9b-f165-4ce2-80bb-65fe79252e2b"/>
    <ds:schemaRef ds:uri="78b7d62e-d74b-43d4-adaa-67608aa4f9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494AAA-4C79-4974-8A65-323D725B033F}">
  <ds:schemaRefs>
    <ds:schemaRef ds:uri="http://schemas.microsoft.com/office/2006/metadata/properties"/>
    <ds:schemaRef ds:uri="http://schemas.microsoft.com/office/infopath/2007/PartnerControls"/>
    <ds:schemaRef ds:uri="78b7d62e-d74b-43d4-adaa-67608aa4f984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8c841b9b-f165-4ce2-80bb-65fe79252e2b"/>
    <ds:schemaRef ds:uri="http://www.w3.org/XML/1998/namespace"/>
    <ds:schemaRef ds:uri="http://purl.org/dc/dcmitype/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CAAD9895-6C05-463A-BBEE-6853B8B777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Overall Table</vt:lpstr>
      <vt:lpstr>Full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Morgan</dc:creator>
  <cp:lastModifiedBy>Jamie Morgan</cp:lastModifiedBy>
  <dcterms:created xsi:type="dcterms:W3CDTF">2026-04-27T14:26:30Z</dcterms:created>
  <dcterms:modified xsi:type="dcterms:W3CDTF">2026-06-08T10:21:33Z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0x010100B6DF91636F9DE94389B838364231C26A</vt:lpwstr>
  </property>
  <property fmtid="{D5CDD505-2E9C-101B-9397-08002B2CF9AE}" pid="3" name="MediaServiceImageTags">
    <vt:lpwstr/>
  </property>
</Properties>
</file>